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LK\Documents\MLK-henkilökohtaiset\omat henkilökohtaiset\KoU\räpylä\2025\"/>
    </mc:Choice>
  </mc:AlternateContent>
  <xr:revisionPtr revIDLastSave="0" documentId="13_ncr:1_{48183732-9825-46D8-80A7-BF9C88756E6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Taulukko1" sheetId="2" r:id="rId1"/>
    <sheet name="Taulukko2" sheetId="3" r:id="rId2"/>
    <sheet name="Taulukko3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E31" i="4"/>
  <c r="D31" i="4"/>
  <c r="C31" i="4"/>
  <c r="D30" i="4"/>
  <c r="U84" i="2"/>
  <c r="O84" i="2"/>
  <c r="H84" i="2"/>
  <c r="B84" i="2"/>
  <c r="U83" i="2"/>
  <c r="O83" i="2"/>
  <c r="H83" i="2"/>
  <c r="B83" i="2"/>
  <c r="U82" i="2"/>
  <c r="O82" i="2"/>
  <c r="H82" i="2"/>
  <c r="B82" i="2"/>
  <c r="U81" i="2"/>
  <c r="O81" i="2"/>
  <c r="H81" i="2"/>
  <c r="B81" i="2"/>
  <c r="U80" i="2"/>
  <c r="O80" i="2"/>
  <c r="H80" i="2"/>
  <c r="B80" i="2"/>
  <c r="U79" i="2"/>
  <c r="O79" i="2"/>
  <c r="H79" i="2"/>
  <c r="B79" i="2"/>
  <c r="U78" i="2"/>
  <c r="O78" i="2"/>
  <c r="H78" i="2"/>
  <c r="B78" i="2"/>
  <c r="U77" i="2"/>
  <c r="O77" i="2"/>
  <c r="H77" i="2"/>
  <c r="B77" i="2"/>
  <c r="U76" i="2"/>
  <c r="O76" i="2"/>
  <c r="H76" i="2"/>
  <c r="B76" i="2"/>
  <c r="U75" i="2"/>
  <c r="O75" i="2"/>
  <c r="H75" i="2"/>
  <c r="B75" i="2"/>
  <c r="U74" i="2"/>
  <c r="O74" i="2"/>
  <c r="H74" i="2"/>
  <c r="B74" i="2"/>
  <c r="U72" i="2"/>
  <c r="O72" i="2"/>
  <c r="H72" i="2"/>
  <c r="B72" i="2"/>
  <c r="U71" i="2"/>
  <c r="O71" i="2"/>
  <c r="H71" i="2"/>
  <c r="B71" i="2"/>
  <c r="U60" i="2"/>
  <c r="O60" i="2"/>
  <c r="H60" i="2"/>
  <c r="B60" i="2"/>
  <c r="U59" i="2"/>
  <c r="O59" i="2"/>
  <c r="H59" i="2"/>
  <c r="B59" i="2"/>
  <c r="U58" i="2"/>
  <c r="O58" i="2"/>
  <c r="H58" i="2"/>
  <c r="B58" i="2"/>
  <c r="U57" i="2"/>
  <c r="O57" i="2"/>
  <c r="H57" i="2"/>
  <c r="B57" i="2"/>
  <c r="U56" i="2"/>
  <c r="O56" i="2"/>
  <c r="H56" i="2"/>
  <c r="B56" i="2"/>
  <c r="U55" i="2"/>
  <c r="O55" i="2"/>
  <c r="H55" i="2"/>
  <c r="B55" i="2"/>
  <c r="U54" i="2"/>
  <c r="O54" i="2"/>
  <c r="H54" i="2"/>
  <c r="B54" i="2"/>
  <c r="U53" i="2"/>
  <c r="H53" i="2"/>
  <c r="B53" i="2"/>
  <c r="U52" i="2"/>
  <c r="O52" i="2"/>
  <c r="H52" i="2"/>
  <c r="B52" i="2"/>
  <c r="U51" i="2"/>
  <c r="O51" i="2"/>
  <c r="H51" i="2"/>
  <c r="B51" i="2"/>
  <c r="U50" i="2"/>
  <c r="O50" i="2"/>
  <c r="H50" i="2"/>
  <c r="B50" i="2"/>
  <c r="U48" i="2"/>
  <c r="O48" i="2"/>
  <c r="H48" i="2"/>
  <c r="B48" i="2"/>
  <c r="U47" i="2"/>
  <c r="O47" i="2"/>
  <c r="H47" i="2"/>
  <c r="B47" i="2"/>
  <c r="M38" i="2"/>
  <c r="H38" i="2"/>
  <c r="B38" i="2"/>
  <c r="B33" i="4" l="1"/>
  <c r="E32" i="4"/>
  <c r="D32" i="4"/>
  <c r="C32" i="4"/>
  <c r="B34" i="4" l="1"/>
  <c r="E33" i="4"/>
  <c r="D33" i="4"/>
  <c r="C33" i="4"/>
  <c r="B35" i="4" l="1"/>
  <c r="E34" i="4"/>
  <c r="D34" i="4"/>
  <c r="C34" i="4"/>
  <c r="B36" i="4" l="1"/>
  <c r="E35" i="4"/>
  <c r="D35" i="4"/>
  <c r="C35" i="4"/>
  <c r="B37" i="4" l="1"/>
  <c r="E36" i="4"/>
  <c r="D36" i="4"/>
  <c r="C36" i="4"/>
  <c r="B38" i="4" l="1"/>
  <c r="E37" i="4"/>
  <c r="D37" i="4"/>
  <c r="C37" i="4"/>
  <c r="B39" i="4" l="1"/>
  <c r="E38" i="4"/>
  <c r="D38" i="4"/>
  <c r="C38" i="4"/>
  <c r="B40" i="4" l="1"/>
  <c r="E39" i="4"/>
  <c r="D39" i="4"/>
  <c r="C39" i="4"/>
  <c r="B41" i="4" l="1"/>
  <c r="E40" i="4"/>
  <c r="D40" i="4"/>
  <c r="C40" i="4"/>
  <c r="B42" i="4" l="1"/>
  <c r="E41" i="4"/>
  <c r="D41" i="4"/>
  <c r="C41" i="4"/>
  <c r="B43" i="4" l="1"/>
  <c r="E42" i="4"/>
  <c r="D42" i="4"/>
  <c r="C42" i="4"/>
  <c r="B44" i="4" l="1"/>
  <c r="E43" i="4"/>
  <c r="D43" i="4"/>
  <c r="C43" i="4"/>
  <c r="B45" i="4" l="1"/>
  <c r="E44" i="4"/>
  <c r="D44" i="4"/>
  <c r="C44" i="4"/>
  <c r="B46" i="4" l="1"/>
  <c r="E45" i="4"/>
  <c r="D45" i="4"/>
  <c r="C45" i="4"/>
  <c r="B47" i="4" l="1"/>
  <c r="E46" i="4"/>
  <c r="D46" i="4"/>
  <c r="C46" i="4"/>
  <c r="B48" i="4" l="1"/>
  <c r="E47" i="4"/>
  <c r="D47" i="4"/>
  <c r="C47" i="4"/>
  <c r="B49" i="4" l="1"/>
  <c r="E48" i="4"/>
  <c r="D48" i="4"/>
  <c r="C48" i="4"/>
  <c r="B50" i="4" l="1"/>
  <c r="E49" i="4"/>
  <c r="D49" i="4"/>
  <c r="C49" i="4"/>
  <c r="B51" i="4" l="1"/>
  <c r="E50" i="4"/>
  <c r="D50" i="4"/>
  <c r="C50" i="4"/>
  <c r="B52" i="4" l="1"/>
  <c r="E51" i="4"/>
  <c r="D51" i="4"/>
  <c r="C51" i="4"/>
  <c r="B53" i="4" l="1"/>
  <c r="E52" i="4"/>
  <c r="D52" i="4"/>
  <c r="C52" i="4"/>
  <c r="B54" i="4" l="1"/>
  <c r="E53" i="4"/>
  <c r="D53" i="4"/>
  <c r="C53" i="4"/>
  <c r="B55" i="4" l="1"/>
  <c r="E54" i="4"/>
  <c r="D54" i="4"/>
  <c r="C54" i="4"/>
  <c r="B56" i="4" l="1"/>
  <c r="E55" i="4"/>
  <c r="D55" i="4"/>
  <c r="C55" i="4"/>
  <c r="B57" i="4" l="1"/>
  <c r="E56" i="4"/>
  <c r="D56" i="4"/>
  <c r="C56" i="4"/>
  <c r="B58" i="4" l="1"/>
  <c r="E57" i="4"/>
  <c r="D57" i="4"/>
  <c r="C57" i="4"/>
  <c r="B59" i="4" l="1"/>
  <c r="E58" i="4"/>
  <c r="D58" i="4"/>
  <c r="C58" i="4"/>
  <c r="B60" i="4" l="1"/>
  <c r="E59" i="4"/>
  <c r="D59" i="4"/>
  <c r="C59" i="4"/>
  <c r="B61" i="4" l="1"/>
  <c r="E60" i="4"/>
  <c r="D60" i="4"/>
  <c r="C60" i="4"/>
  <c r="B62" i="4" l="1"/>
  <c r="E61" i="4"/>
  <c r="D61" i="4"/>
  <c r="C61" i="4"/>
  <c r="B63" i="4" l="1"/>
  <c r="E62" i="4"/>
  <c r="D62" i="4"/>
  <c r="C62" i="4"/>
  <c r="B64" i="4" l="1"/>
  <c r="E63" i="4"/>
  <c r="D63" i="4"/>
  <c r="C63" i="4"/>
  <c r="B65" i="4" l="1"/>
  <c r="E64" i="4"/>
  <c r="D64" i="4"/>
  <c r="C64" i="4"/>
  <c r="B66" i="4" l="1"/>
  <c r="E65" i="4"/>
  <c r="D65" i="4"/>
  <c r="C65" i="4"/>
  <c r="B67" i="4" l="1"/>
  <c r="E66" i="4"/>
  <c r="D66" i="4"/>
  <c r="C66" i="4"/>
  <c r="B68" i="4" l="1"/>
  <c r="E67" i="4"/>
  <c r="D67" i="4"/>
  <c r="C67" i="4"/>
  <c r="B69" i="4" l="1"/>
  <c r="E68" i="4"/>
  <c r="D68" i="4"/>
  <c r="C68" i="4"/>
  <c r="B70" i="4" l="1"/>
  <c r="E69" i="4"/>
  <c r="D69" i="4"/>
  <c r="C69" i="4"/>
  <c r="E70" i="4" l="1"/>
  <c r="D70" i="4"/>
  <c r="C70" i="4"/>
</calcChain>
</file>

<file path=xl/sharedStrings.xml><?xml version="1.0" encoding="utf-8"?>
<sst xmlns="http://schemas.openxmlformats.org/spreadsheetml/2006/main" count="562" uniqueCount="193">
  <si>
    <t xml:space="preserve">A-raja on aika jonka </t>
  </si>
  <si>
    <t>lajiin ilmoitetuista räpyläuimareista on rikkonut edellisissä  vastaavissa arvokilpailuissa</t>
  </si>
  <si>
    <t xml:space="preserve">B-raja on aika jonka </t>
  </si>
  <si>
    <t>Raja omakustanteiseen matkaan</t>
  </si>
  <si>
    <t>A-rajan alitus  jossain lajissa oikeuttaa niihin liiton kisamatkasta maksamiin tukiin, joiden suuruudesta päätetään edellisenä vuotena</t>
  </si>
  <si>
    <t>B-rajan alitus  jossain lajissa oikeuttaa niihin liiton kisamatkasta maksamiin tukiin, joiden suuruudesta päätetään edellisenä vuoten</t>
  </si>
  <si>
    <t xml:space="preserve">Omakustanteinen räpyläuimari maksaa  matkansa kokonaan itse, jos kisoihin lähtee rajan rikkoneita räpyläuimareita </t>
  </si>
  <si>
    <t>Aikaraja on alitettava jossain lajissa ajanjaksolla, joka muodostuu kisoja edeltävän vuoden alusta kisoja edeltävän kuukauden loppuun.</t>
  </si>
  <si>
    <t>Esim</t>
  </si>
  <si>
    <t>Jos Kisat ovat kesäkuussa 2025, hyväksytään 1.1.2024 – 31.5.2025 suoritettu aikaraja alitus</t>
  </si>
  <si>
    <t>Jos Kisat ovat heinäkuussa 2025, hyväksytään 1.1.2024 – 30.6.2025 suoritettu aikaraja alitus</t>
  </si>
  <si>
    <t xml:space="preserve">Aikarajan alitus jossain lajissa, ei tarkoita automaattisesti sitä, että räpyläuimari ui kisoisssa kyseistä lajia.  </t>
  </si>
  <si>
    <t>Päätökset lajeista, joihin räpyläuimarin toivotaan osallistuvan, tehdään mahdollisimman lähellä kisoja, huomioiden joukkueen kaikki räpyläuimarit</t>
  </si>
  <si>
    <t>Räpyläuimarin on päästäkseen arvokisoissa edustamaan Suomea on omalla käytöksellään ja toiminnallaan osoitettava olevansa sen arvoinen</t>
  </si>
  <si>
    <t>Valitun  kilpailija tulee olla käytettävissä sukeltajaliiton  julkaisuissa.</t>
  </si>
  <si>
    <t>Lopulllisen päätöksen räpyläuimari valinnoista, sekä lajeista joihin hänen toivotaan kisoissa osallistuvan, tekee liiton siihen valtuuttama toimielin</t>
  </si>
  <si>
    <t>Jos valittu urheiljia, aiheuttaa käytösellään tai muilla toimillaan, vahinkoa edustamalleen joukkueelle, voidaan hänet kotiuttaa omalla tai alakäisen ollessa kyseessä, tämän huoltajien kustannuksella kotiin</t>
  </si>
  <si>
    <r>
      <rPr>
        <sz val="13"/>
        <color theme="1"/>
        <rFont val="Arial"/>
      </rPr>
      <t>Viestijoukkueet</t>
    </r>
    <r>
      <rPr>
        <sz val="12"/>
        <color theme="1"/>
        <rFont val="Arial"/>
      </rPr>
      <t xml:space="preserve"> harkitaan tapauskohtaisesti</t>
    </r>
  </si>
  <si>
    <t>laskuri joka helpottaa aikarajan määrittämistä</t>
  </si>
  <si>
    <t>lajiin</t>
  </si>
  <si>
    <t xml:space="preserve">A-raja </t>
  </si>
  <si>
    <t xml:space="preserve">B-raja </t>
  </si>
  <si>
    <t>ilmoittautuneita</t>
  </si>
  <si>
    <t>sija joka määrittää aikarajan</t>
  </si>
  <si>
    <t>Rajojen perustana käytetty Unkarissa vuonna  2023 järjestettyjä EM kisoja</t>
  </si>
  <si>
    <t>A-raja  MIEHET</t>
  </si>
  <si>
    <t>B-raja   MIEHET</t>
  </si>
  <si>
    <t xml:space="preserve">LAJI </t>
  </si>
  <si>
    <t>A-raja   NAISET</t>
  </si>
  <si>
    <t>B-raja   NAISET</t>
  </si>
  <si>
    <t>ilmoitettu osallistujia</t>
  </si>
  <si>
    <t>50m radalla uitu</t>
  </si>
  <si>
    <t>.</t>
  </si>
  <si>
    <t>sijoittuneen</t>
  </si>
  <si>
    <t>aika</t>
  </si>
  <si>
    <t>00:15.38</t>
  </si>
  <si>
    <t>00:15.91</t>
  </si>
  <si>
    <r>
      <rPr>
        <sz val="12"/>
        <color theme="1"/>
        <rFont val="Arial"/>
      </rPr>
      <t xml:space="preserve">    </t>
    </r>
    <r>
      <rPr>
        <sz val="12"/>
        <color theme="1"/>
        <rFont val="Times New Roman"/>
      </rPr>
      <t>50m sukellus</t>
    </r>
  </si>
  <si>
    <t>00:17.12</t>
  </si>
  <si>
    <t>00:17.68</t>
  </si>
  <si>
    <t>00:35.43</t>
  </si>
  <si>
    <t>00:36.33</t>
  </si>
  <si>
    <t xml:space="preserve">  100m laitesukellus</t>
  </si>
  <si>
    <t>00:39.90</t>
  </si>
  <si>
    <t>00:43.16</t>
  </si>
  <si>
    <t>01:19.62</t>
  </si>
  <si>
    <t xml:space="preserve">sijoittuneen </t>
  </si>
  <si>
    <t>01:22.84</t>
  </si>
  <si>
    <t>200m laitesukellus</t>
  </si>
  <si>
    <t>01:26.31</t>
  </si>
  <si>
    <t>01:32.83</t>
  </si>
  <si>
    <t>02:54.91</t>
  </si>
  <si>
    <t>02:58.09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</si>
  <si>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400m laitesukellus</t>
    </r>
  </si>
  <si>
    <t>03:17.18</t>
  </si>
  <si>
    <t>03:29.51</t>
  </si>
  <si>
    <t>00:16.50</t>
  </si>
  <si>
    <t>00:17.13</t>
  </si>
  <si>
    <t xml:space="preserve">    50m räpyläuinti</t>
  </si>
  <si>
    <t>00:18.62</t>
  </si>
  <si>
    <t>00:19.15</t>
  </si>
  <si>
    <t>00:19.83</t>
  </si>
  <si>
    <t>00:20.42</t>
  </si>
  <si>
    <r>
      <rPr>
        <sz val="12"/>
        <color theme="1"/>
        <rFont val="Arial"/>
      </rPr>
      <t xml:space="preserve">    </t>
    </r>
    <r>
      <rPr>
        <sz val="12"/>
        <color theme="1"/>
        <rFont val="Times New Roman"/>
      </rPr>
      <t>50m räpyläuinti, bifins</t>
    </r>
  </si>
  <si>
    <t>00:22.80</t>
  </si>
  <si>
    <t>00:24.20</t>
  </si>
  <si>
    <t>00:36.24</t>
  </si>
  <si>
    <t>00:38.56</t>
  </si>
  <si>
    <t xml:space="preserve">  100m räpyläuinti</t>
  </si>
  <si>
    <t>00:41.65</t>
  </si>
  <si>
    <t>00:42.73</t>
  </si>
  <si>
    <t>00:44.18</t>
  </si>
  <si>
    <t>00:45.50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</si>
  <si>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100m räpyläuinti, bifins</t>
    </r>
  </si>
  <si>
    <t>00:49.99</t>
  </si>
  <si>
    <t>00:51.01</t>
  </si>
  <si>
    <t>01:25.49</t>
  </si>
  <si>
    <t>01:26.84</t>
  </si>
  <si>
    <t xml:space="preserve">  200m räpyläuinti</t>
  </si>
  <si>
    <t>01:33.61</t>
  </si>
  <si>
    <t>01:36.55</t>
  </si>
  <si>
    <t>01:39.78</t>
  </si>
  <si>
    <t>01:42.06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</si>
  <si>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200m räpyläuinti, bifins</t>
    </r>
  </si>
  <si>
    <t>01:50.84</t>
  </si>
  <si>
    <t>01:52.76</t>
  </si>
  <si>
    <t>03:07.25</t>
  </si>
  <si>
    <t>03:10.02</t>
  </si>
  <si>
    <t xml:space="preserve">  400m räpyläuinti</t>
  </si>
  <si>
    <t>03:25.72</t>
  </si>
  <si>
    <t>03:35.45</t>
  </si>
  <si>
    <t>03:37.30</t>
  </si>
  <si>
    <t>03:45.48</t>
  </si>
  <si>
    <r>
      <rPr>
        <sz val="12"/>
        <color theme="1"/>
        <rFont val="Arial"/>
      </rPr>
      <t xml:space="preserve"> </t>
    </r>
    <r>
      <rPr>
        <sz val="12"/>
        <color theme="1"/>
        <rFont val="Times New Roman"/>
      </rPr>
      <t>400m räpyläuinti, bifins</t>
    </r>
  </si>
  <si>
    <t>03:56.35</t>
  </si>
  <si>
    <t>03:59.90</t>
  </si>
  <si>
    <t>06:36.72</t>
  </si>
  <si>
    <t>06:48.53</t>
  </si>
  <si>
    <t xml:space="preserve"> 800m räpyläuinti</t>
  </si>
  <si>
    <t>07:19.50</t>
  </si>
  <si>
    <t>07:35.32</t>
  </si>
  <si>
    <t>12:49.68</t>
  </si>
  <si>
    <t>13:13.12</t>
  </si>
  <si>
    <t xml:space="preserve">1500m räpyläuinti </t>
  </si>
  <si>
    <t>14:21.31</t>
  </si>
  <si>
    <t>14:37.29</t>
  </si>
  <si>
    <t>4x50m sekaviesti</t>
  </si>
  <si>
    <t xml:space="preserve">4x100m viesti </t>
  </si>
  <si>
    <t>4x200m viesti</t>
  </si>
  <si>
    <t>Rajojen perustana käytetty Egyptissä vuonna  2023 järjestettyjä nuorten  MM Kisoja</t>
  </si>
  <si>
    <t>A-raja  POJAT</t>
  </si>
  <si>
    <t>B-raja  POJAT</t>
  </si>
  <si>
    <t>A-raja   TYTÖT</t>
  </si>
  <si>
    <t>B-raja  TYTÖT</t>
  </si>
  <si>
    <t>00:16.43</t>
  </si>
  <si>
    <t>00:18.07</t>
  </si>
  <si>
    <t xml:space="preserve">    50m sukellus</t>
  </si>
  <si>
    <t>00:17.95</t>
  </si>
  <si>
    <t>00:19.06</t>
  </si>
  <si>
    <t>00:36.74</t>
  </si>
  <si>
    <t>00:38.30</t>
  </si>
  <si>
    <t>00:40.60</t>
  </si>
  <si>
    <t>00:43.11</t>
  </si>
  <si>
    <t>01:25.21</t>
  </si>
  <si>
    <t>01:33.76</t>
  </si>
  <si>
    <t>01:31.66</t>
  </si>
  <si>
    <t>01:36.14</t>
  </si>
  <si>
    <t>03:08.46</t>
  </si>
  <si>
    <t>03:23.06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</si>
  <si>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400m laitesukellus</t>
    </r>
  </si>
  <si>
    <t>03:23.15</t>
  </si>
  <si>
    <t>03:34.74</t>
  </si>
  <si>
    <t>00:17.65</t>
  </si>
  <si>
    <t>00:20.36</t>
  </si>
  <si>
    <t>00:19.54</t>
  </si>
  <si>
    <t>00:21.12</t>
  </si>
  <si>
    <t>00:20.92</t>
  </si>
  <si>
    <t>00:22.50</t>
  </si>
  <si>
    <r>
      <rPr>
        <sz val="12"/>
        <color theme="1"/>
        <rFont val="Arial"/>
      </rPr>
      <t xml:space="preserve">    </t>
    </r>
    <r>
      <rPr>
        <sz val="12"/>
        <color theme="1"/>
        <rFont val="Times New Roman"/>
      </rPr>
      <t>50m räpyläuinti, bifins</t>
    </r>
  </si>
  <si>
    <t>00:23.83</t>
  </si>
  <si>
    <t>00:25.07</t>
  </si>
  <si>
    <t>00:39.18</t>
  </si>
  <si>
    <t>00:42.77</t>
  </si>
  <si>
    <t>00:44.39</t>
  </si>
  <si>
    <t>00:46.25</t>
  </si>
  <si>
    <t>00:45.94</t>
  </si>
  <si>
    <t>00:48.76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</si>
  <si>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100m räpyläuinti, bifins</t>
    </r>
  </si>
  <si>
    <t>00:52.02</t>
  </si>
  <si>
    <t>00:54.12</t>
  </si>
  <si>
    <t>01:29.30</t>
  </si>
  <si>
    <t>01:36.87</t>
  </si>
  <si>
    <t>01:39.17</t>
  </si>
  <si>
    <t>01:41.93</t>
  </si>
  <si>
    <t>01:43.92</t>
  </si>
  <si>
    <t>01:50.34</t>
  </si>
  <si>
    <r>
      <rPr>
        <sz val="12"/>
        <color theme="1"/>
        <rFont val="Arial"/>
      </rPr>
      <t xml:space="preserve">  </t>
    </r>
    <r>
      <rPr>
        <sz val="12"/>
        <color theme="1"/>
        <rFont val="Times New Roman"/>
      </rPr>
      <t>200m räpyläuinti, bifins</t>
    </r>
  </si>
  <si>
    <t>01:54.13</t>
  </si>
  <si>
    <t>02:00.22</t>
  </si>
  <si>
    <t>03:14.61</t>
  </si>
  <si>
    <t>03:27.43</t>
  </si>
  <si>
    <t>03:32.86</t>
  </si>
  <si>
    <t>03:42.23</t>
  </si>
  <si>
    <t>03:46.41</t>
  </si>
  <si>
    <t>03:56.85</t>
  </si>
  <si>
    <r>
      <rPr>
        <sz val="12"/>
        <color theme="1"/>
        <rFont val="Arial"/>
      </rPr>
      <t xml:space="preserve"> </t>
    </r>
    <r>
      <rPr>
        <sz val="12"/>
        <color theme="1"/>
        <rFont val="Times New Roman"/>
      </rPr>
      <t>400m räpyläuinti, bifins</t>
    </r>
  </si>
  <si>
    <t>04:05.53</t>
  </si>
  <si>
    <t>04:22.73</t>
  </si>
  <si>
    <t>06:48.99</t>
  </si>
  <si>
    <t>07:11.74</t>
  </si>
  <si>
    <t>07:27.71</t>
  </si>
  <si>
    <t>07:47.31</t>
  </si>
  <si>
    <t>13:05.23</t>
  </si>
  <si>
    <t>13:56.96</t>
  </si>
  <si>
    <t>14:20.14</t>
  </si>
  <si>
    <t>14:51.80</t>
  </si>
  <si>
    <t>A-rajan alitus oikeuttaa niihin liiton kisamatkasta maksamiin tukiin, joiden suuruudesta päätetään edellisenä vuotena</t>
  </si>
  <si>
    <t>B-rajan alitus oikeuttaa niihin liiton kisamatkasta maksamiin tukiin, joiden suuruudesta päätetään edellisenä vuotena</t>
  </si>
  <si>
    <t>Aikarajat on rikottava ajanjaksolla, joka muodostuu kisoja edeltävän vuoden toukokuun alusta kisoja edeltävän kuukauden loppun.</t>
  </si>
  <si>
    <t>Poikkeukset</t>
  </si>
  <si>
    <t>Lajin SE.n alitus ajanjaksolla  ennen arvokisoja oikeuttaa niihin liiton kisamatkasta maksamiin tukiin, jotka myönnetään B-rajan alittaneelle räpyläuimarille</t>
  </si>
  <si>
    <t>Mikäli räpyläuimari pääsee arvokisoissa mitaleille kustantaa liitto uimarille koko matkan</t>
  </si>
  <si>
    <t>Räpyläuimarin on päästäkseen arvokisoissa edustamaan Suomea on omalla käytösellään ja toiminnallaan osoitettava olevansa sen arvoinen</t>
  </si>
  <si>
    <t>Lopulllisen päätöksen räpyläuimari valinoista tekee liiton siihen valtuuttama toimielin</t>
  </si>
  <si>
    <t xml:space="preserve">Jos valittu urheiljia, aiheuttaa käytösellään tai muilla toimillaan, vahinkoa edustamelleen joukkueelle, voidaan hänet kotiuttaa omalla tai alikäisen ollessa kyseessä, tämän huoltajien kustanuksella kotin </t>
  </si>
  <si>
    <r>
      <rPr>
        <sz val="13"/>
        <color theme="1"/>
        <rFont val="Arial"/>
      </rPr>
      <t>Viestijoukkueet</t>
    </r>
    <r>
      <rPr>
        <sz val="12"/>
        <color theme="1"/>
        <rFont val="Arial"/>
      </rPr>
      <t xml:space="preserve"> harkitaan tapauskohtaisesti</t>
    </r>
  </si>
  <si>
    <t>osallistujia</t>
  </si>
  <si>
    <t>lajissa</t>
  </si>
  <si>
    <t>Räpyläuimarin sija joka määrittää aikarajan</t>
  </si>
  <si>
    <t>ARVOKILPAILUT AIKARAJAT 2025</t>
  </si>
  <si>
    <t>Poikkeukset: Jos uimarin aika on 3-5%  B rajasta se voidaan tapauskohtaisesti hyväksyä lajiryhmän toimesta.</t>
  </si>
  <si>
    <t>AIKARAJAT VUODEN 2025 RÄPYLÄUINNIN ARVOKISOIHIN/ Euroopan Mestaruus kilpailut</t>
  </si>
  <si>
    <t>AIKARAJAT VUODEN 2025 RÄPYLÄUINNIN NUORTEN ARVOKISOIHIN/ Nuorten maailmanmestaruus kilpailut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</si>
</sst>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0"/>
      <color theme="1"/>
      <name val="Arial"/>
    </font>
    <font>
      <sz val="12"/>
      <color theme="1"/>
      <name val="Arial"/>
    </font>
    <font>
      <sz val="13"/>
      <color theme="1"/>
      <name val="Arial"/>
    </font>
    <font>
      <sz val="10"/>
      <color theme="1"/>
      <name val="Liberation Sans Narrow"/>
    </font>
    <font>
      <sz val="10"/>
      <name val="Arial"/>
    </font>
    <font>
      <sz val="12"/>
      <color theme="1"/>
      <name val="Times New Roman"/>
    </font>
    <font>
      <sz val="10"/>
      <color theme="1"/>
      <name val="Courier New"/>
    </font>
    <font>
      <b/>
      <sz val="10"/>
      <color theme="1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66"/>
        <bgColor rgb="FFCCFF66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DE9A9"/>
        <bgColor rgb="FFFDE9A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9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1" fontId="1" fillId="3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" fontId="1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" fontId="1" fillId="4" borderId="1" xfId="0" applyNumberFormat="1" applyFont="1" applyFill="1" applyBorder="1"/>
    <xf numFmtId="0" fontId="8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1" fontId="11" fillId="4" borderId="1" xfId="0" applyNumberFormat="1" applyFont="1" applyFill="1" applyBorder="1"/>
    <xf numFmtId="0" fontId="11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" fontId="1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152400</xdr:rowOff>
    </xdr:from>
    <xdr:ext cx="25622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00"/>
  <sheetViews>
    <sheetView tabSelected="1" workbookViewId="0">
      <selection activeCell="M63" sqref="M63"/>
    </sheetView>
  </sheetViews>
  <sheetFormatPr defaultColWidth="12.5703125" defaultRowHeight="15" customHeight="1" outlineLevelRow="1" outlineLevelCol="1"/>
  <cols>
    <col min="1" max="1" width="14.7109375" customWidth="1" outlineLevel="1"/>
    <col min="2" max="2" width="3.5703125" customWidth="1" outlineLevel="1"/>
    <col min="3" max="3" width="2.42578125" customWidth="1" outlineLevel="1"/>
    <col min="4" max="4" width="10.7109375" customWidth="1" outlineLevel="1"/>
    <col min="5" max="5" width="8.7109375" customWidth="1" outlineLevel="1"/>
    <col min="6" max="6" width="9.140625" customWidth="1" outlineLevel="1"/>
    <col min="7" max="7" width="3" customWidth="1" outlineLevel="1"/>
    <col min="8" max="8" width="5" customWidth="1" outlineLevel="1"/>
    <col min="9" max="9" width="2.140625" customWidth="1" outlineLevel="1"/>
    <col min="10" max="10" width="10.7109375" customWidth="1" outlineLevel="1"/>
    <col min="11" max="11" width="5.85546875" customWidth="1" outlineLevel="1"/>
    <col min="12" max="12" width="9.140625" customWidth="1" outlineLevel="1"/>
    <col min="13" max="13" width="26.42578125" customWidth="1" outlineLevel="1"/>
    <col min="14" max="14" width="10.5703125" customWidth="1"/>
    <col min="15" max="15" width="3.42578125" customWidth="1"/>
    <col min="16" max="16" width="2" customWidth="1"/>
    <col min="17" max="17" width="10.5703125" customWidth="1"/>
    <col min="18" max="18" width="5.85546875" customWidth="1"/>
    <col min="19" max="19" width="9.140625" customWidth="1"/>
    <col min="20" max="20" width="3" customWidth="1"/>
    <col min="21" max="21" width="3.42578125" customWidth="1"/>
    <col min="22" max="22" width="1.42578125" customWidth="1"/>
    <col min="23" max="23" width="10.7109375" customWidth="1"/>
    <col min="24" max="24" width="5.85546875" customWidth="1"/>
    <col min="25" max="25" width="9.140625" customWidth="1"/>
    <col min="26" max="42" width="11.42578125" customWidth="1"/>
  </cols>
  <sheetData>
    <row r="1" spans="1:42" ht="14.25" customHeight="1">
      <c r="A1" s="80" t="s">
        <v>189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4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4.25" customHeight="1" outlineLevel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4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4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6.5" customHeight="1">
      <c r="A6" s="3" t="s">
        <v>0</v>
      </c>
      <c r="B6" s="4"/>
      <c r="C6" s="4"/>
      <c r="D6" s="4"/>
      <c r="E6" s="4"/>
      <c r="F6" s="5">
        <v>0.4</v>
      </c>
      <c r="G6" s="5"/>
      <c r="H6" s="3" t="s">
        <v>1</v>
      </c>
      <c r="I6" s="6"/>
      <c r="K6" s="2"/>
      <c r="L6" s="2"/>
      <c r="N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6.5" customHeight="1">
      <c r="A7" s="3" t="s">
        <v>2</v>
      </c>
      <c r="F7" s="5">
        <v>0.75</v>
      </c>
      <c r="G7" s="5"/>
      <c r="H7" s="3" t="s">
        <v>1</v>
      </c>
      <c r="I7" s="6"/>
      <c r="K7" s="2"/>
      <c r="L7" s="2"/>
      <c r="N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6.5" customHeight="1">
      <c r="A8" s="3" t="s">
        <v>3</v>
      </c>
      <c r="F8" s="5">
        <v>0.9</v>
      </c>
      <c r="G8" s="5"/>
      <c r="H8" s="3" t="s">
        <v>1</v>
      </c>
      <c r="I8" s="6"/>
      <c r="K8" s="2"/>
      <c r="L8" s="2"/>
      <c r="N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6.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  <c r="N9" s="6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6.5" customHeight="1">
      <c r="A10" s="3" t="s">
        <v>4</v>
      </c>
      <c r="B10" s="6"/>
      <c r="C10" s="6"/>
      <c r="D10" s="6"/>
      <c r="E10" s="6"/>
      <c r="N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6.5" customHeight="1">
      <c r="A11" s="3" t="s">
        <v>5</v>
      </c>
      <c r="B11" s="6"/>
      <c r="C11" s="6"/>
      <c r="D11" s="6"/>
      <c r="E11" s="6"/>
      <c r="N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.5" customHeight="1">
      <c r="A12" s="3" t="s">
        <v>6</v>
      </c>
      <c r="B12" s="6"/>
      <c r="C12" s="6"/>
      <c r="D12" s="6"/>
      <c r="E12" s="6"/>
      <c r="N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6.5" customHeight="1">
      <c r="A13" s="3"/>
      <c r="B13" s="6"/>
      <c r="C13" s="6"/>
      <c r="D13" s="6"/>
      <c r="E13" s="6"/>
      <c r="N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6.5" customHeight="1">
      <c r="A14" s="74" t="s">
        <v>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6.5" customHeight="1">
      <c r="A15" s="8" t="s">
        <v>8</v>
      </c>
    </row>
    <row r="16" spans="1:42" ht="16.5" customHeight="1">
      <c r="A16" s="75" t="s">
        <v>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6.5" customHeight="1">
      <c r="A17" s="75" t="s">
        <v>10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5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6.5" customHeight="1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6.5" customHeight="1">
      <c r="A19" s="3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6.5" customHeight="1">
      <c r="A20" s="3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6.5" customHeight="1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6.5" customHeight="1">
      <c r="A22" s="81" t="s">
        <v>190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6.5" customHeight="1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6.5" customHeight="1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6.5" customHeight="1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6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6.5" customHeight="1">
      <c r="A27" s="3" t="s">
        <v>13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6.5" customHeight="1">
      <c r="A28" s="3" t="s">
        <v>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>
      <c r="A29" s="8" t="s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4.25" customHeight="1">
      <c r="A31" s="4" t="s">
        <v>16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7.25" customHeight="1">
      <c r="A33" s="10" t="s">
        <v>17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4.25" customHeight="1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4.25" customHeight="1">
      <c r="A35" s="4" t="s">
        <v>18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4.25" customHeight="1">
      <c r="A36" s="2" t="s">
        <v>19</v>
      </c>
      <c r="B36" s="76" t="s">
        <v>20</v>
      </c>
      <c r="C36" s="73"/>
      <c r="D36" s="73"/>
      <c r="E36" s="73"/>
      <c r="F36" s="2"/>
      <c r="G36" s="2"/>
      <c r="H36" s="76" t="s">
        <v>21</v>
      </c>
      <c r="I36" s="73"/>
      <c r="J36" s="73"/>
      <c r="K36" s="73"/>
      <c r="L36" s="2"/>
      <c r="M36" s="12" t="s">
        <v>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4.25" customHeight="1">
      <c r="A37" s="2" t="s">
        <v>22</v>
      </c>
      <c r="B37" s="13" t="s">
        <v>23</v>
      </c>
      <c r="C37" s="13"/>
      <c r="D37" s="13"/>
      <c r="E37" s="13"/>
      <c r="F37" s="4"/>
      <c r="G37" s="4"/>
      <c r="H37" s="13" t="s">
        <v>23</v>
      </c>
      <c r="I37" s="13"/>
      <c r="J37" s="13"/>
      <c r="K37" s="13"/>
      <c r="L37" s="13"/>
      <c r="M37" s="4" t="s">
        <v>23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4.25" customHeight="1">
      <c r="A38" s="2">
        <v>12</v>
      </c>
      <c r="B38" s="78">
        <f>+$A$38*F6</f>
        <v>4.8000000000000007</v>
      </c>
      <c r="C38" s="79"/>
      <c r="D38" s="79"/>
      <c r="E38" s="79"/>
      <c r="F38" s="14"/>
      <c r="G38" s="14"/>
      <c r="H38" s="78">
        <f>+$A$38*F7</f>
        <v>9</v>
      </c>
      <c r="I38" s="79"/>
      <c r="J38" s="79"/>
      <c r="K38" s="79"/>
      <c r="L38" s="14"/>
      <c r="M38" s="14">
        <f>+A38*F8</f>
        <v>10.8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4.25" customHeight="1">
      <c r="A39" s="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4.25" customHeight="1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8" customHeight="1">
      <c r="A43" s="82" t="s">
        <v>191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4.25" customHeight="1">
      <c r="A44" s="72" t="s">
        <v>24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6.5" customHeight="1">
      <c r="A45" s="2" t="s">
        <v>19</v>
      </c>
      <c r="B45" s="77" t="s">
        <v>25</v>
      </c>
      <c r="C45" s="73"/>
      <c r="D45" s="73"/>
      <c r="E45" s="73"/>
      <c r="F45" s="73"/>
      <c r="G45" s="6"/>
      <c r="H45" s="75" t="s">
        <v>26</v>
      </c>
      <c r="I45" s="73"/>
      <c r="J45" s="73"/>
      <c r="K45" s="73"/>
      <c r="L45" s="73"/>
      <c r="M45" s="6" t="s">
        <v>27</v>
      </c>
      <c r="N45" s="2" t="s">
        <v>19</v>
      </c>
      <c r="O45" s="75" t="s">
        <v>28</v>
      </c>
      <c r="P45" s="73"/>
      <c r="Q45" s="73"/>
      <c r="R45" s="73"/>
      <c r="S45" s="73"/>
      <c r="T45" s="6"/>
      <c r="U45" s="75" t="s">
        <v>29</v>
      </c>
      <c r="V45" s="73"/>
      <c r="W45" s="73"/>
      <c r="X45" s="73"/>
      <c r="Y45" s="7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26.25" customHeight="1">
      <c r="A46" s="18" t="s">
        <v>30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 t="s">
        <v>31</v>
      </c>
      <c r="N46" s="18" t="s">
        <v>30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6.5" customHeight="1">
      <c r="A47" s="19">
        <v>22</v>
      </c>
      <c r="B47" s="20">
        <f t="shared" ref="B47:B48" si="0">0.4*A47</f>
        <v>8.8000000000000007</v>
      </c>
      <c r="C47" s="13" t="s">
        <v>32</v>
      </c>
      <c r="D47" s="21" t="s">
        <v>33</v>
      </c>
      <c r="E47" s="21" t="s">
        <v>34</v>
      </c>
      <c r="F47" s="22" t="s">
        <v>35</v>
      </c>
      <c r="G47" s="23"/>
      <c r="H47" s="20">
        <f t="shared" ref="H47:H48" si="1">+$A47*$F$7</f>
        <v>16.5</v>
      </c>
      <c r="I47" s="13" t="s">
        <v>32</v>
      </c>
      <c r="J47" s="21" t="s">
        <v>33</v>
      </c>
      <c r="K47" s="21" t="s">
        <v>34</v>
      </c>
      <c r="L47" s="22" t="s">
        <v>36</v>
      </c>
      <c r="M47" s="6" t="s">
        <v>37</v>
      </c>
      <c r="N47" s="15">
        <v>18</v>
      </c>
      <c r="O47" s="20">
        <f>0.4*N47</f>
        <v>7.2</v>
      </c>
      <c r="P47" s="13" t="s">
        <v>32</v>
      </c>
      <c r="Q47" s="21" t="s">
        <v>33</v>
      </c>
      <c r="R47" s="21" t="s">
        <v>34</v>
      </c>
      <c r="S47" s="24" t="s">
        <v>38</v>
      </c>
      <c r="T47" s="23"/>
      <c r="U47" s="25">
        <f>0.75*N47</f>
        <v>13.5</v>
      </c>
      <c r="V47" s="13" t="s">
        <v>32</v>
      </c>
      <c r="W47" s="21" t="s">
        <v>33</v>
      </c>
      <c r="X47" s="21" t="s">
        <v>34</v>
      </c>
      <c r="Y47" s="24" t="s">
        <v>39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6.5" customHeight="1">
      <c r="A48" s="26">
        <v>19</v>
      </c>
      <c r="B48" s="20">
        <f t="shared" si="0"/>
        <v>7.6000000000000005</v>
      </c>
      <c r="C48" s="27" t="s">
        <v>32</v>
      </c>
      <c r="D48" s="28" t="s">
        <v>33</v>
      </c>
      <c r="E48" s="28" t="s">
        <v>34</v>
      </c>
      <c r="F48" s="29" t="s">
        <v>40</v>
      </c>
      <c r="G48" s="30"/>
      <c r="H48" s="31">
        <f t="shared" si="1"/>
        <v>14.25</v>
      </c>
      <c r="I48" s="32" t="s">
        <v>32</v>
      </c>
      <c r="J48" s="28" t="s">
        <v>33</v>
      </c>
      <c r="K48" s="28" t="s">
        <v>34</v>
      </c>
      <c r="L48" s="29" t="s">
        <v>41</v>
      </c>
      <c r="M48" s="33" t="s">
        <v>42</v>
      </c>
      <c r="N48" s="33">
        <v>14</v>
      </c>
      <c r="O48" s="20">
        <f>+$N48*$F$6</f>
        <v>5.6000000000000005</v>
      </c>
      <c r="P48" s="32" t="s">
        <v>32</v>
      </c>
      <c r="Q48" s="28" t="s">
        <v>33</v>
      </c>
      <c r="R48" s="28" t="s">
        <v>34</v>
      </c>
      <c r="S48" s="29" t="s">
        <v>43</v>
      </c>
      <c r="T48" s="30"/>
      <c r="U48" s="25">
        <f>+$N48*$F$7</f>
        <v>10.5</v>
      </c>
      <c r="V48" s="32" t="s">
        <v>32</v>
      </c>
      <c r="W48" s="28" t="s">
        <v>33</v>
      </c>
      <c r="X48" s="28" t="s">
        <v>34</v>
      </c>
      <c r="Y48" s="29" t="s">
        <v>44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6.5" customHeight="1">
      <c r="A49" s="34">
        <v>18</v>
      </c>
      <c r="B49" s="35">
        <v>7</v>
      </c>
      <c r="C49" s="36" t="s">
        <v>32</v>
      </c>
      <c r="D49" s="36" t="s">
        <v>33</v>
      </c>
      <c r="E49" s="37" t="s">
        <v>34</v>
      </c>
      <c r="F49" s="38" t="s">
        <v>45</v>
      </c>
      <c r="H49" s="35">
        <v>14</v>
      </c>
      <c r="I49" s="36" t="s">
        <v>32</v>
      </c>
      <c r="J49" s="37" t="s">
        <v>46</v>
      </c>
      <c r="K49" s="37" t="s">
        <v>34</v>
      </c>
      <c r="L49" s="38" t="s">
        <v>47</v>
      </c>
      <c r="M49" s="6" t="s">
        <v>48</v>
      </c>
      <c r="N49" s="37">
        <v>16</v>
      </c>
      <c r="O49" s="35">
        <v>6</v>
      </c>
      <c r="P49" s="36" t="s">
        <v>32</v>
      </c>
      <c r="Q49" s="37" t="s">
        <v>33</v>
      </c>
      <c r="R49" s="37" t="s">
        <v>34</v>
      </c>
      <c r="S49" s="38" t="s">
        <v>49</v>
      </c>
      <c r="U49" s="36">
        <v>12</v>
      </c>
      <c r="V49" s="36" t="s">
        <v>32</v>
      </c>
      <c r="W49" s="37" t="s">
        <v>33</v>
      </c>
      <c r="X49" s="37" t="s">
        <v>34</v>
      </c>
      <c r="Y49" s="38" t="s">
        <v>50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6.5" customHeight="1">
      <c r="A50" s="19">
        <v>12</v>
      </c>
      <c r="B50" s="20">
        <f t="shared" ref="B50:B60" si="2">0.4*A50</f>
        <v>4.8000000000000007</v>
      </c>
      <c r="C50" s="13" t="s">
        <v>32</v>
      </c>
      <c r="D50" s="21" t="s">
        <v>33</v>
      </c>
      <c r="E50" s="21" t="s">
        <v>34</v>
      </c>
      <c r="F50" s="22" t="s">
        <v>51</v>
      </c>
      <c r="G50" s="23"/>
      <c r="H50" s="20">
        <f t="shared" ref="H50:H60" si="3">+$A50*$F$7</f>
        <v>9</v>
      </c>
      <c r="I50" s="13" t="s">
        <v>32</v>
      </c>
      <c r="J50" s="21" t="s">
        <v>33</v>
      </c>
      <c r="K50" s="21" t="s">
        <v>34</v>
      </c>
      <c r="L50" s="22" t="s">
        <v>52</v>
      </c>
      <c r="M50" s="6" t="s">
        <v>53</v>
      </c>
      <c r="N50" s="6">
        <v>11</v>
      </c>
      <c r="O50" s="20">
        <f t="shared" ref="O50:O52" si="4">+$N50*$F$6</f>
        <v>4.4000000000000004</v>
      </c>
      <c r="P50" s="13" t="s">
        <v>32</v>
      </c>
      <c r="Q50" s="21" t="s">
        <v>33</v>
      </c>
      <c r="R50" s="21" t="s">
        <v>34</v>
      </c>
      <c r="S50" s="22" t="s">
        <v>54</v>
      </c>
      <c r="T50" s="23"/>
      <c r="U50" s="25">
        <f t="shared" ref="U50:U60" si="5">+$N50*$F$7</f>
        <v>8.25</v>
      </c>
      <c r="V50" s="13" t="s">
        <v>32</v>
      </c>
      <c r="W50" s="21" t="s">
        <v>33</v>
      </c>
      <c r="X50" s="21" t="s">
        <v>34</v>
      </c>
      <c r="Y50" s="22" t="s">
        <v>55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6.5" customHeight="1">
      <c r="A51" s="26">
        <v>21</v>
      </c>
      <c r="B51" s="20">
        <f t="shared" si="2"/>
        <v>8.4</v>
      </c>
      <c r="C51" s="27" t="s">
        <v>32</v>
      </c>
      <c r="D51" s="39" t="s">
        <v>33</v>
      </c>
      <c r="E51" s="39" t="s">
        <v>34</v>
      </c>
      <c r="F51" s="40" t="s">
        <v>56</v>
      </c>
      <c r="G51" s="41"/>
      <c r="H51" s="25">
        <f t="shared" si="3"/>
        <v>15.75</v>
      </c>
      <c r="I51" s="27" t="s">
        <v>32</v>
      </c>
      <c r="J51" s="39" t="s">
        <v>33</v>
      </c>
      <c r="K51" s="39" t="s">
        <v>34</v>
      </c>
      <c r="L51" s="40" t="s">
        <v>57</v>
      </c>
      <c r="M51" s="42" t="s">
        <v>58</v>
      </c>
      <c r="N51" s="42">
        <v>18</v>
      </c>
      <c r="O51" s="20">
        <f t="shared" si="4"/>
        <v>7.2</v>
      </c>
      <c r="P51" s="27" t="s">
        <v>32</v>
      </c>
      <c r="Q51" s="39" t="s">
        <v>33</v>
      </c>
      <c r="R51" s="39" t="s">
        <v>34</v>
      </c>
      <c r="S51" s="40" t="s">
        <v>59</v>
      </c>
      <c r="T51" s="41"/>
      <c r="U51" s="25">
        <f t="shared" si="5"/>
        <v>13.5</v>
      </c>
      <c r="V51" s="27" t="s">
        <v>32</v>
      </c>
      <c r="W51" s="39" t="s">
        <v>33</v>
      </c>
      <c r="X51" s="39" t="s">
        <v>34</v>
      </c>
      <c r="Y51" s="40" t="s">
        <v>60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6.5" customHeight="1">
      <c r="A52" s="19">
        <v>17</v>
      </c>
      <c r="B52" s="20">
        <f t="shared" si="2"/>
        <v>6.8000000000000007</v>
      </c>
      <c r="C52" s="13" t="s">
        <v>32</v>
      </c>
      <c r="D52" s="21" t="s">
        <v>33</v>
      </c>
      <c r="E52" s="21" t="s">
        <v>34</v>
      </c>
      <c r="F52" s="22" t="s">
        <v>61</v>
      </c>
      <c r="G52" s="23"/>
      <c r="H52" s="20">
        <f t="shared" si="3"/>
        <v>12.75</v>
      </c>
      <c r="I52" s="13" t="s">
        <v>32</v>
      </c>
      <c r="J52" s="21" t="s">
        <v>33</v>
      </c>
      <c r="K52" s="21" t="s">
        <v>34</v>
      </c>
      <c r="L52" s="22" t="s">
        <v>62</v>
      </c>
      <c r="M52" s="6" t="s">
        <v>63</v>
      </c>
      <c r="N52" s="6">
        <v>21</v>
      </c>
      <c r="O52" s="20">
        <f t="shared" si="4"/>
        <v>8.4</v>
      </c>
      <c r="P52" s="13" t="s">
        <v>32</v>
      </c>
      <c r="Q52" s="21" t="s">
        <v>33</v>
      </c>
      <c r="R52" s="21" t="s">
        <v>34</v>
      </c>
      <c r="S52" s="22" t="s">
        <v>64</v>
      </c>
      <c r="T52" s="23"/>
      <c r="U52" s="25">
        <f t="shared" si="5"/>
        <v>15.75</v>
      </c>
      <c r="V52" s="13" t="s">
        <v>32</v>
      </c>
      <c r="W52" s="21" t="s">
        <v>33</v>
      </c>
      <c r="X52" s="21" t="s">
        <v>34</v>
      </c>
      <c r="Y52" s="22" t="s">
        <v>65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6.5" customHeight="1">
      <c r="A53" s="26">
        <v>18</v>
      </c>
      <c r="B53" s="20">
        <f t="shared" si="2"/>
        <v>7.2</v>
      </c>
      <c r="C53" s="27" t="s">
        <v>32</v>
      </c>
      <c r="D53" s="39" t="s">
        <v>33</v>
      </c>
      <c r="E53" s="39" t="s">
        <v>34</v>
      </c>
      <c r="F53" s="43" t="s">
        <v>66</v>
      </c>
      <c r="G53" s="41"/>
      <c r="H53" s="25">
        <f t="shared" si="3"/>
        <v>13.5</v>
      </c>
      <c r="I53" s="27" t="s">
        <v>32</v>
      </c>
      <c r="J53" s="39" t="s">
        <v>33</v>
      </c>
      <c r="K53" s="39" t="s">
        <v>34</v>
      </c>
      <c r="L53" s="40" t="s">
        <v>67</v>
      </c>
      <c r="M53" s="42" t="s">
        <v>68</v>
      </c>
      <c r="N53" s="42">
        <v>19</v>
      </c>
      <c r="O53" s="25">
        <v>8</v>
      </c>
      <c r="P53" s="27" t="s">
        <v>32</v>
      </c>
      <c r="Q53" s="39" t="s">
        <v>33</v>
      </c>
      <c r="R53" s="39" t="s">
        <v>34</v>
      </c>
      <c r="S53" s="40" t="s">
        <v>69</v>
      </c>
      <c r="T53" s="40"/>
      <c r="U53" s="25">
        <f t="shared" si="5"/>
        <v>14.25</v>
      </c>
      <c r="V53" s="27" t="s">
        <v>32</v>
      </c>
      <c r="W53" s="39" t="s">
        <v>33</v>
      </c>
      <c r="X53" s="39" t="s">
        <v>34</v>
      </c>
      <c r="Y53" s="43" t="s">
        <v>70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6.5" customHeight="1">
      <c r="A54" s="19">
        <v>20</v>
      </c>
      <c r="B54" s="20">
        <f t="shared" si="2"/>
        <v>8</v>
      </c>
      <c r="C54" s="13" t="s">
        <v>32</v>
      </c>
      <c r="D54" s="21" t="s">
        <v>33</v>
      </c>
      <c r="E54" s="21" t="s">
        <v>34</v>
      </c>
      <c r="F54" s="22" t="s">
        <v>71</v>
      </c>
      <c r="G54" s="23"/>
      <c r="H54" s="20">
        <f t="shared" si="3"/>
        <v>15</v>
      </c>
      <c r="I54" s="13" t="s">
        <v>32</v>
      </c>
      <c r="J54" s="21" t="s">
        <v>33</v>
      </c>
      <c r="K54" s="21" t="s">
        <v>34</v>
      </c>
      <c r="L54" s="22" t="s">
        <v>72</v>
      </c>
      <c r="M54" s="6" t="s">
        <v>73</v>
      </c>
      <c r="N54" s="6">
        <v>23</v>
      </c>
      <c r="O54" s="20">
        <f t="shared" ref="O54:O60" si="6">+$N54*$F$6</f>
        <v>9.2000000000000011</v>
      </c>
      <c r="P54" s="13" t="s">
        <v>32</v>
      </c>
      <c r="Q54" s="21" t="s">
        <v>33</v>
      </c>
      <c r="R54" s="21" t="s">
        <v>34</v>
      </c>
      <c r="S54" s="22" t="s">
        <v>74</v>
      </c>
      <c r="T54" s="23"/>
      <c r="U54" s="20">
        <f t="shared" si="5"/>
        <v>17.25</v>
      </c>
      <c r="V54" s="13" t="s">
        <v>32</v>
      </c>
      <c r="W54" s="21" t="s">
        <v>33</v>
      </c>
      <c r="X54" s="21" t="s">
        <v>34</v>
      </c>
      <c r="Y54" s="22" t="s">
        <v>75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6.5" customHeight="1">
      <c r="A55" s="26">
        <v>16</v>
      </c>
      <c r="B55" s="20">
        <f t="shared" si="2"/>
        <v>6.4</v>
      </c>
      <c r="C55" s="27" t="s">
        <v>32</v>
      </c>
      <c r="D55" s="39" t="s">
        <v>33</v>
      </c>
      <c r="E55" s="39" t="s">
        <v>34</v>
      </c>
      <c r="F55" s="40" t="s">
        <v>76</v>
      </c>
      <c r="G55" s="41"/>
      <c r="H55" s="25">
        <f t="shared" si="3"/>
        <v>12</v>
      </c>
      <c r="I55" s="27" t="s">
        <v>32</v>
      </c>
      <c r="J55" s="39" t="s">
        <v>33</v>
      </c>
      <c r="K55" s="39" t="s">
        <v>34</v>
      </c>
      <c r="L55" s="40" t="s">
        <v>77</v>
      </c>
      <c r="M55" s="42" t="s">
        <v>78</v>
      </c>
      <c r="N55" s="42">
        <v>15</v>
      </c>
      <c r="O55" s="20">
        <f t="shared" si="6"/>
        <v>6</v>
      </c>
      <c r="P55" s="27" t="s">
        <v>32</v>
      </c>
      <c r="Q55" s="39" t="s">
        <v>33</v>
      </c>
      <c r="R55" s="39" t="s">
        <v>34</v>
      </c>
      <c r="S55" s="40" t="s">
        <v>79</v>
      </c>
      <c r="T55" s="41"/>
      <c r="U55" s="25">
        <f t="shared" si="5"/>
        <v>11.25</v>
      </c>
      <c r="V55" s="27" t="s">
        <v>32</v>
      </c>
      <c r="W55" s="39" t="s">
        <v>33</v>
      </c>
      <c r="X55" s="39" t="s">
        <v>34</v>
      </c>
      <c r="Y55" s="40" t="s">
        <v>80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6.5" customHeight="1">
      <c r="A56" s="19">
        <v>18</v>
      </c>
      <c r="B56" s="20">
        <f t="shared" si="2"/>
        <v>7.2</v>
      </c>
      <c r="C56" s="13" t="s">
        <v>32</v>
      </c>
      <c r="D56" s="21" t="s">
        <v>33</v>
      </c>
      <c r="E56" s="21" t="s">
        <v>34</v>
      </c>
      <c r="F56" s="22" t="s">
        <v>81</v>
      </c>
      <c r="G56" s="23"/>
      <c r="H56" s="20">
        <f t="shared" si="3"/>
        <v>13.5</v>
      </c>
      <c r="I56" s="13" t="s">
        <v>32</v>
      </c>
      <c r="J56" s="21" t="s">
        <v>33</v>
      </c>
      <c r="K56" s="21" t="s">
        <v>34</v>
      </c>
      <c r="L56" s="22" t="s">
        <v>82</v>
      </c>
      <c r="M56" s="6" t="s">
        <v>83</v>
      </c>
      <c r="N56" s="6">
        <v>22</v>
      </c>
      <c r="O56" s="20">
        <f t="shared" si="6"/>
        <v>8.8000000000000007</v>
      </c>
      <c r="P56" s="13" t="s">
        <v>32</v>
      </c>
      <c r="Q56" s="21" t="s">
        <v>33</v>
      </c>
      <c r="R56" s="21" t="s">
        <v>34</v>
      </c>
      <c r="S56" s="22" t="s">
        <v>84</v>
      </c>
      <c r="T56" s="23"/>
      <c r="U56" s="20">
        <f t="shared" si="5"/>
        <v>16.5</v>
      </c>
      <c r="V56" s="13" t="s">
        <v>32</v>
      </c>
      <c r="W56" s="21" t="s">
        <v>33</v>
      </c>
      <c r="X56" s="21" t="s">
        <v>34</v>
      </c>
      <c r="Y56" s="22" t="s">
        <v>85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6.5" customHeight="1">
      <c r="A57" s="26">
        <v>13</v>
      </c>
      <c r="B57" s="20">
        <f t="shared" si="2"/>
        <v>5.2</v>
      </c>
      <c r="C57" s="27" t="s">
        <v>32</v>
      </c>
      <c r="D57" s="39" t="s">
        <v>33</v>
      </c>
      <c r="E57" s="39" t="s">
        <v>34</v>
      </c>
      <c r="F57" s="40" t="s">
        <v>86</v>
      </c>
      <c r="G57" s="41"/>
      <c r="H57" s="25">
        <f t="shared" si="3"/>
        <v>9.75</v>
      </c>
      <c r="I57" s="27" t="s">
        <v>32</v>
      </c>
      <c r="J57" s="39" t="s">
        <v>33</v>
      </c>
      <c r="K57" s="39" t="s">
        <v>34</v>
      </c>
      <c r="L57" s="40" t="s">
        <v>87</v>
      </c>
      <c r="M57" s="42" t="s">
        <v>88</v>
      </c>
      <c r="N57" s="42">
        <v>18</v>
      </c>
      <c r="O57" s="20">
        <f t="shared" si="6"/>
        <v>7.2</v>
      </c>
      <c r="P57" s="27" t="s">
        <v>32</v>
      </c>
      <c r="Q57" s="39" t="s">
        <v>33</v>
      </c>
      <c r="R57" s="39" t="s">
        <v>34</v>
      </c>
      <c r="S57" s="40" t="s">
        <v>89</v>
      </c>
      <c r="T57" s="41"/>
      <c r="U57" s="25">
        <f t="shared" si="5"/>
        <v>13.5</v>
      </c>
      <c r="V57" s="27" t="s">
        <v>32</v>
      </c>
      <c r="W57" s="39" t="s">
        <v>33</v>
      </c>
      <c r="X57" s="39" t="s">
        <v>34</v>
      </c>
      <c r="Y57" s="40" t="s">
        <v>90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6.5" customHeight="1">
      <c r="A58" s="19">
        <v>17</v>
      </c>
      <c r="B58" s="20">
        <f t="shared" si="2"/>
        <v>6.8000000000000007</v>
      </c>
      <c r="C58" s="13" t="s">
        <v>32</v>
      </c>
      <c r="D58" s="21" t="s">
        <v>33</v>
      </c>
      <c r="E58" s="21" t="s">
        <v>34</v>
      </c>
      <c r="F58" s="22" t="s">
        <v>91</v>
      </c>
      <c r="G58" s="23"/>
      <c r="H58" s="20">
        <f t="shared" si="3"/>
        <v>12.75</v>
      </c>
      <c r="I58" s="13" t="s">
        <v>32</v>
      </c>
      <c r="J58" s="21" t="s">
        <v>33</v>
      </c>
      <c r="K58" s="21" t="s">
        <v>34</v>
      </c>
      <c r="L58" s="22" t="s">
        <v>92</v>
      </c>
      <c r="M58" s="6" t="s">
        <v>93</v>
      </c>
      <c r="N58" s="6">
        <v>16</v>
      </c>
      <c r="O58" s="20">
        <f t="shared" si="6"/>
        <v>6.4</v>
      </c>
      <c r="P58" s="13" t="s">
        <v>32</v>
      </c>
      <c r="Q58" s="21" t="s">
        <v>33</v>
      </c>
      <c r="R58" s="21" t="s">
        <v>34</v>
      </c>
      <c r="S58" s="22" t="s">
        <v>94</v>
      </c>
      <c r="T58" s="23"/>
      <c r="U58" s="20">
        <f t="shared" si="5"/>
        <v>12</v>
      </c>
      <c r="V58" s="13" t="s">
        <v>32</v>
      </c>
      <c r="W58" s="21" t="s">
        <v>33</v>
      </c>
      <c r="X58" s="21" t="s">
        <v>34</v>
      </c>
      <c r="Y58" s="22" t="s">
        <v>95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6.5" customHeight="1">
      <c r="A59" s="44">
        <v>16</v>
      </c>
      <c r="B59" s="20">
        <f t="shared" si="2"/>
        <v>6.4</v>
      </c>
      <c r="C59" s="45" t="s">
        <v>32</v>
      </c>
      <c r="D59" s="46" t="s">
        <v>33</v>
      </c>
      <c r="E59" s="46" t="s">
        <v>34</v>
      </c>
      <c r="F59" s="47" t="s">
        <v>96</v>
      </c>
      <c r="G59" s="48"/>
      <c r="H59" s="49">
        <f t="shared" si="3"/>
        <v>12</v>
      </c>
      <c r="I59" s="45" t="s">
        <v>32</v>
      </c>
      <c r="J59" s="46" t="s">
        <v>33</v>
      </c>
      <c r="K59" s="46" t="s">
        <v>34</v>
      </c>
      <c r="L59" s="47" t="s">
        <v>97</v>
      </c>
      <c r="M59" s="50" t="s">
        <v>98</v>
      </c>
      <c r="N59" s="50">
        <v>16</v>
      </c>
      <c r="O59" s="20">
        <f t="shared" si="6"/>
        <v>6.4</v>
      </c>
      <c r="P59" s="45" t="s">
        <v>32</v>
      </c>
      <c r="Q59" s="46" t="s">
        <v>33</v>
      </c>
      <c r="R59" s="46" t="s">
        <v>34</v>
      </c>
      <c r="S59" s="47" t="s">
        <v>99</v>
      </c>
      <c r="T59" s="48"/>
      <c r="U59" s="49">
        <f t="shared" si="5"/>
        <v>12</v>
      </c>
      <c r="V59" s="45" t="s">
        <v>32</v>
      </c>
      <c r="W59" s="46" t="s">
        <v>33</v>
      </c>
      <c r="X59" s="46" t="s">
        <v>34</v>
      </c>
      <c r="Y59" s="47" t="s">
        <v>100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6.5" customHeight="1">
      <c r="A60" s="6">
        <v>10</v>
      </c>
      <c r="B60" s="20">
        <f t="shared" si="2"/>
        <v>4</v>
      </c>
      <c r="C60" s="13" t="s">
        <v>32</v>
      </c>
      <c r="D60" s="21" t="s">
        <v>33</v>
      </c>
      <c r="E60" s="21" t="s">
        <v>34</v>
      </c>
      <c r="F60" s="22" t="s">
        <v>101</v>
      </c>
      <c r="G60" s="23"/>
      <c r="H60" s="20">
        <f t="shared" si="3"/>
        <v>7.5</v>
      </c>
      <c r="I60" s="13" t="s">
        <v>32</v>
      </c>
      <c r="J60" s="21" t="s">
        <v>33</v>
      </c>
      <c r="K60" s="21" t="s">
        <v>34</v>
      </c>
      <c r="L60" s="22" t="s">
        <v>102</v>
      </c>
      <c r="M60" s="6" t="s">
        <v>103</v>
      </c>
      <c r="N60" s="6">
        <v>12</v>
      </c>
      <c r="O60" s="20">
        <f t="shared" si="6"/>
        <v>4.8000000000000007</v>
      </c>
      <c r="P60" s="13" t="s">
        <v>32</v>
      </c>
      <c r="Q60" s="21" t="s">
        <v>33</v>
      </c>
      <c r="R60" s="21" t="s">
        <v>34</v>
      </c>
      <c r="S60" s="22" t="s">
        <v>104</v>
      </c>
      <c r="T60" s="23"/>
      <c r="U60" s="20">
        <f t="shared" si="5"/>
        <v>9</v>
      </c>
      <c r="V60" s="13" t="s">
        <v>32</v>
      </c>
      <c r="W60" s="21" t="s">
        <v>33</v>
      </c>
      <c r="X60" s="21" t="s">
        <v>34</v>
      </c>
      <c r="Y60" s="22" t="s">
        <v>105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6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 t="s">
        <v>106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6.5" customHeight="1">
      <c r="A62" s="6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6" t="s">
        <v>107</v>
      </c>
      <c r="N62" s="6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6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 t="s">
        <v>108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8" customHeight="1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4.25" customHeight="1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6.5" customHeight="1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26.25" customHeight="1">
      <c r="A67" s="82" t="s">
        <v>192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6.5" customHeight="1">
      <c r="A68" s="72" t="s">
        <v>109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6.5" customHeight="1">
      <c r="A69" s="2" t="s">
        <v>19</v>
      </c>
      <c r="B69" s="77" t="s">
        <v>110</v>
      </c>
      <c r="C69" s="73"/>
      <c r="D69" s="73"/>
      <c r="E69" s="73"/>
      <c r="F69" s="73"/>
      <c r="G69" s="6"/>
      <c r="H69" s="77" t="s">
        <v>111</v>
      </c>
      <c r="I69" s="73"/>
      <c r="J69" s="73"/>
      <c r="K69" s="73"/>
      <c r="L69" s="73"/>
      <c r="M69" s="6" t="s">
        <v>27</v>
      </c>
      <c r="N69" s="2" t="s">
        <v>19</v>
      </c>
      <c r="O69" s="75" t="s">
        <v>112</v>
      </c>
      <c r="P69" s="73"/>
      <c r="Q69" s="73"/>
      <c r="R69" s="73"/>
      <c r="S69" s="73"/>
      <c r="T69" s="6"/>
      <c r="U69" s="75" t="s">
        <v>113</v>
      </c>
      <c r="V69" s="73"/>
      <c r="W69" s="73"/>
      <c r="X69" s="73"/>
      <c r="Y69" s="73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" customHeight="1">
      <c r="A70" s="18" t="s">
        <v>30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 t="s">
        <v>31</v>
      </c>
      <c r="N70" s="18" t="s">
        <v>30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6.5" customHeight="1">
      <c r="A71" s="52">
        <v>35</v>
      </c>
      <c r="B71" s="53">
        <f t="shared" ref="B71:B72" si="7">+$A71*$F$6</f>
        <v>14</v>
      </c>
      <c r="C71" s="54" t="s">
        <v>32</v>
      </c>
      <c r="D71" s="21" t="s">
        <v>33</v>
      </c>
      <c r="E71" s="21" t="s">
        <v>34</v>
      </c>
      <c r="F71" s="55" t="s">
        <v>114</v>
      </c>
      <c r="G71" s="21"/>
      <c r="H71" s="53">
        <f>+$A71*$F$7</f>
        <v>26.25</v>
      </c>
      <c r="I71" s="54" t="s">
        <v>32</v>
      </c>
      <c r="J71" s="21" t="s">
        <v>33</v>
      </c>
      <c r="K71" s="21" t="s">
        <v>34</v>
      </c>
      <c r="L71" s="56" t="s">
        <v>115</v>
      </c>
      <c r="M71" s="9" t="s">
        <v>116</v>
      </c>
      <c r="N71" s="57">
        <v>31</v>
      </c>
      <c r="O71" s="53">
        <f t="shared" ref="O71:O72" si="8">+$N71*$F$6</f>
        <v>12.4</v>
      </c>
      <c r="P71" s="54" t="s">
        <v>32</v>
      </c>
      <c r="Q71" s="21" t="s">
        <v>33</v>
      </c>
      <c r="R71" s="21" t="s">
        <v>34</v>
      </c>
      <c r="S71" s="55" t="s">
        <v>117</v>
      </c>
      <c r="T71" s="21"/>
      <c r="U71" s="53">
        <f t="shared" ref="U71:U72" si="9">+$N71*$F$7</f>
        <v>23.25</v>
      </c>
      <c r="V71" s="54" t="s">
        <v>32</v>
      </c>
      <c r="W71" s="21" t="s">
        <v>33</v>
      </c>
      <c r="X71" s="21" t="s">
        <v>34</v>
      </c>
      <c r="Y71" s="55" t="s">
        <v>118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" customHeight="1">
      <c r="A72" s="58">
        <v>15</v>
      </c>
      <c r="B72" s="59">
        <f t="shared" si="7"/>
        <v>6</v>
      </c>
      <c r="C72" s="60" t="s">
        <v>32</v>
      </c>
      <c r="D72" s="39" t="s">
        <v>33</v>
      </c>
      <c r="E72" s="39" t="s">
        <v>34</v>
      </c>
      <c r="F72" s="61" t="s">
        <v>119</v>
      </c>
      <c r="G72" s="39"/>
      <c r="H72" s="59">
        <f>+$A72*F7</f>
        <v>11.25</v>
      </c>
      <c r="I72" s="60" t="s">
        <v>32</v>
      </c>
      <c r="J72" s="39" t="s">
        <v>33</v>
      </c>
      <c r="K72" s="39" t="s">
        <v>34</v>
      </c>
      <c r="L72" s="61" t="s">
        <v>120</v>
      </c>
      <c r="M72" s="62" t="s">
        <v>42</v>
      </c>
      <c r="N72" s="63">
        <v>24</v>
      </c>
      <c r="O72" s="59">
        <f t="shared" si="8"/>
        <v>9.6000000000000014</v>
      </c>
      <c r="P72" s="60" t="s">
        <v>32</v>
      </c>
      <c r="Q72" s="39" t="s">
        <v>33</v>
      </c>
      <c r="R72" s="39" t="s">
        <v>34</v>
      </c>
      <c r="S72" s="64" t="s">
        <v>121</v>
      </c>
      <c r="T72" s="39"/>
      <c r="U72" s="59">
        <f t="shared" si="9"/>
        <v>18</v>
      </c>
      <c r="V72" s="60" t="s">
        <v>32</v>
      </c>
      <c r="W72" s="39" t="s">
        <v>33</v>
      </c>
      <c r="X72" s="39" t="s">
        <v>34</v>
      </c>
      <c r="Y72" s="64" t="s">
        <v>122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6.5" customHeight="1">
      <c r="A73" s="34">
        <v>14</v>
      </c>
      <c r="B73" s="36">
        <v>6</v>
      </c>
      <c r="C73" s="36" t="s">
        <v>32</v>
      </c>
      <c r="D73" s="36" t="s">
        <v>33</v>
      </c>
      <c r="E73" s="37" t="s">
        <v>34</v>
      </c>
      <c r="F73" s="38" t="s">
        <v>123</v>
      </c>
      <c r="H73" s="36">
        <v>11</v>
      </c>
      <c r="I73" s="36" t="s">
        <v>32</v>
      </c>
      <c r="J73" s="37" t="s">
        <v>33</v>
      </c>
      <c r="K73" s="37" t="s">
        <v>34</v>
      </c>
      <c r="L73" s="38" t="s">
        <v>124</v>
      </c>
      <c r="M73" s="6" t="s">
        <v>48</v>
      </c>
      <c r="N73" s="37">
        <v>12</v>
      </c>
      <c r="O73" s="36">
        <v>5</v>
      </c>
      <c r="P73" s="36" t="s">
        <v>32</v>
      </c>
      <c r="Q73" s="37" t="s">
        <v>33</v>
      </c>
      <c r="R73" s="37" t="s">
        <v>34</v>
      </c>
      <c r="S73" s="38" t="s">
        <v>125</v>
      </c>
      <c r="U73" s="36">
        <v>9</v>
      </c>
      <c r="V73" s="36" t="s">
        <v>32</v>
      </c>
      <c r="W73" s="37" t="s">
        <v>33</v>
      </c>
      <c r="X73" s="37" t="s">
        <v>34</v>
      </c>
      <c r="Y73" s="38" t="s">
        <v>126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6.5" customHeight="1" outlineLevel="1">
      <c r="A74" s="52">
        <v>11</v>
      </c>
      <c r="B74" s="53">
        <f t="shared" ref="B74:B84" si="10">+$A74*$F$6</f>
        <v>4.4000000000000004</v>
      </c>
      <c r="C74" s="54" t="s">
        <v>32</v>
      </c>
      <c r="D74" s="21" t="s">
        <v>33</v>
      </c>
      <c r="E74" s="21" t="s">
        <v>34</v>
      </c>
      <c r="F74" s="56" t="s">
        <v>127</v>
      </c>
      <c r="G74" s="21"/>
      <c r="H74" s="53">
        <f t="shared" ref="H74:H84" si="11">+$A74*$F$7</f>
        <v>8.25</v>
      </c>
      <c r="I74" s="54" t="s">
        <v>32</v>
      </c>
      <c r="J74" s="21" t="s">
        <v>33</v>
      </c>
      <c r="K74" s="21" t="s">
        <v>34</v>
      </c>
      <c r="L74" s="56" t="s">
        <v>128</v>
      </c>
      <c r="M74" s="9" t="s">
        <v>129</v>
      </c>
      <c r="N74" s="57">
        <v>15</v>
      </c>
      <c r="O74" s="53">
        <f t="shared" ref="O74:O84" si="12">+$N74*$F$6</f>
        <v>6</v>
      </c>
      <c r="P74" s="54" t="s">
        <v>32</v>
      </c>
      <c r="Q74" s="21" t="s">
        <v>33</v>
      </c>
      <c r="R74" s="21" t="s">
        <v>34</v>
      </c>
      <c r="S74" s="55" t="s">
        <v>130</v>
      </c>
      <c r="T74" s="21"/>
      <c r="U74" s="53">
        <f t="shared" ref="U74:U84" si="13">+$N74*$F$7</f>
        <v>11.25</v>
      </c>
      <c r="V74" s="54" t="s">
        <v>32</v>
      </c>
      <c r="W74" s="21" t="s">
        <v>33</v>
      </c>
      <c r="X74" s="21" t="s">
        <v>34</v>
      </c>
      <c r="Y74" s="55" t="s">
        <v>131</v>
      </c>
      <c r="AJ74" s="1"/>
      <c r="AK74" s="1"/>
      <c r="AL74" s="1"/>
      <c r="AM74" s="1"/>
      <c r="AN74" s="1"/>
      <c r="AO74" s="1"/>
      <c r="AP74" s="1"/>
    </row>
    <row r="75" spans="1:42" ht="24.75" customHeight="1">
      <c r="A75" s="58">
        <v>33</v>
      </c>
      <c r="B75" s="59">
        <f t="shared" si="10"/>
        <v>13.200000000000001</v>
      </c>
      <c r="C75" s="60" t="s">
        <v>32</v>
      </c>
      <c r="D75" s="39" t="s">
        <v>33</v>
      </c>
      <c r="E75" s="39" t="s">
        <v>34</v>
      </c>
      <c r="F75" s="61" t="s">
        <v>132</v>
      </c>
      <c r="G75" s="39"/>
      <c r="H75" s="59">
        <f t="shared" si="11"/>
        <v>24.75</v>
      </c>
      <c r="I75" s="60" t="s">
        <v>32</v>
      </c>
      <c r="J75" s="39" t="s">
        <v>33</v>
      </c>
      <c r="K75" s="39" t="s">
        <v>34</v>
      </c>
      <c r="L75" s="61" t="s">
        <v>133</v>
      </c>
      <c r="M75" s="65" t="s">
        <v>58</v>
      </c>
      <c r="N75" s="63">
        <v>32</v>
      </c>
      <c r="O75" s="59">
        <f t="shared" si="12"/>
        <v>12.8</v>
      </c>
      <c r="P75" s="60" t="s">
        <v>32</v>
      </c>
      <c r="Q75" s="39" t="s">
        <v>33</v>
      </c>
      <c r="R75" s="39" t="s">
        <v>34</v>
      </c>
      <c r="S75" s="64" t="s">
        <v>134</v>
      </c>
      <c r="T75" s="39"/>
      <c r="U75" s="59">
        <f t="shared" si="13"/>
        <v>24</v>
      </c>
      <c r="V75" s="60" t="s">
        <v>32</v>
      </c>
      <c r="W75" s="39" t="s">
        <v>33</v>
      </c>
      <c r="X75" s="39" t="s">
        <v>34</v>
      </c>
      <c r="Y75" s="64" t="s">
        <v>135</v>
      </c>
      <c r="AJ75" s="1"/>
      <c r="AK75" s="1"/>
      <c r="AL75" s="1"/>
      <c r="AM75" s="1"/>
      <c r="AN75" s="1"/>
      <c r="AO75" s="1"/>
      <c r="AP75" s="1"/>
    </row>
    <row r="76" spans="1:42" ht="16.5" customHeight="1">
      <c r="A76" s="52">
        <v>37</v>
      </c>
      <c r="B76" s="53">
        <f t="shared" si="10"/>
        <v>14.8</v>
      </c>
      <c r="C76" s="54" t="s">
        <v>32</v>
      </c>
      <c r="D76" s="21" t="s">
        <v>33</v>
      </c>
      <c r="E76" s="21" t="s">
        <v>34</v>
      </c>
      <c r="F76" s="56" t="s">
        <v>136</v>
      </c>
      <c r="G76" s="21"/>
      <c r="H76" s="53">
        <f t="shared" si="11"/>
        <v>27.75</v>
      </c>
      <c r="I76" s="54" t="s">
        <v>32</v>
      </c>
      <c r="J76" s="21" t="s">
        <v>33</v>
      </c>
      <c r="K76" s="21" t="s">
        <v>34</v>
      </c>
      <c r="L76" s="56" t="s">
        <v>137</v>
      </c>
      <c r="M76" s="9" t="s">
        <v>138</v>
      </c>
      <c r="N76" s="57">
        <v>35</v>
      </c>
      <c r="O76" s="53">
        <f t="shared" si="12"/>
        <v>14</v>
      </c>
      <c r="P76" s="54" t="s">
        <v>32</v>
      </c>
      <c r="Q76" s="21" t="s">
        <v>33</v>
      </c>
      <c r="R76" s="21" t="s">
        <v>34</v>
      </c>
      <c r="S76" s="55" t="s">
        <v>139</v>
      </c>
      <c r="T76" s="21"/>
      <c r="U76" s="53">
        <f t="shared" si="13"/>
        <v>26.25</v>
      </c>
      <c r="V76" s="54" t="s">
        <v>32</v>
      </c>
      <c r="W76" s="21" t="s">
        <v>33</v>
      </c>
      <c r="X76" s="21" t="s">
        <v>34</v>
      </c>
      <c r="Y76" s="55" t="s">
        <v>140</v>
      </c>
      <c r="AJ76" s="1"/>
      <c r="AK76" s="1"/>
      <c r="AL76" s="1"/>
      <c r="AM76" s="1"/>
      <c r="AN76" s="1"/>
      <c r="AO76" s="1"/>
      <c r="AP76" s="1"/>
    </row>
    <row r="77" spans="1:42" ht="16.5" customHeight="1">
      <c r="A77" s="58">
        <v>31</v>
      </c>
      <c r="B77" s="66">
        <f t="shared" si="10"/>
        <v>12.4</v>
      </c>
      <c r="C77" s="67" t="s">
        <v>32</v>
      </c>
      <c r="D77" s="39" t="s">
        <v>33</v>
      </c>
      <c r="E77" s="39" t="s">
        <v>34</v>
      </c>
      <c r="F77" s="68" t="s">
        <v>141</v>
      </c>
      <c r="G77" s="39"/>
      <c r="H77" s="66">
        <f t="shared" si="11"/>
        <v>23.25</v>
      </c>
      <c r="I77" s="67" t="s">
        <v>32</v>
      </c>
      <c r="J77" s="39" t="s">
        <v>33</v>
      </c>
      <c r="K77" s="39" t="s">
        <v>34</v>
      </c>
      <c r="L77" s="68" t="s">
        <v>142</v>
      </c>
      <c r="M77" s="65" t="s">
        <v>68</v>
      </c>
      <c r="N77" s="63">
        <v>31</v>
      </c>
      <c r="O77" s="66">
        <f t="shared" si="12"/>
        <v>12.4</v>
      </c>
      <c r="P77" s="67" t="s">
        <v>32</v>
      </c>
      <c r="Q77" s="39" t="s">
        <v>33</v>
      </c>
      <c r="R77" s="39" t="s">
        <v>34</v>
      </c>
      <c r="S77" s="69" t="s">
        <v>143</v>
      </c>
      <c r="T77" s="39"/>
      <c r="U77" s="66">
        <f t="shared" si="13"/>
        <v>23.25</v>
      </c>
      <c r="V77" s="67" t="s">
        <v>32</v>
      </c>
      <c r="W77" s="39" t="s">
        <v>33</v>
      </c>
      <c r="X77" s="39" t="s">
        <v>34</v>
      </c>
      <c r="Y77" s="58" t="s">
        <v>144</v>
      </c>
      <c r="AJ77" s="1"/>
      <c r="AK77" s="1"/>
      <c r="AL77" s="1"/>
      <c r="AM77" s="1"/>
      <c r="AN77" s="1"/>
      <c r="AO77" s="1"/>
      <c r="AP77" s="1"/>
    </row>
    <row r="78" spans="1:42" ht="15" customHeight="1">
      <c r="A78" s="52">
        <v>47</v>
      </c>
      <c r="B78" s="53">
        <f t="shared" si="10"/>
        <v>18.8</v>
      </c>
      <c r="C78" s="54" t="s">
        <v>32</v>
      </c>
      <c r="D78" s="21" t="s">
        <v>33</v>
      </c>
      <c r="E78" s="21" t="s">
        <v>34</v>
      </c>
      <c r="F78" s="56" t="s">
        <v>145</v>
      </c>
      <c r="G78" s="21"/>
      <c r="H78" s="53">
        <f t="shared" si="11"/>
        <v>35.25</v>
      </c>
      <c r="I78" s="54" t="s">
        <v>32</v>
      </c>
      <c r="J78" s="21" t="s">
        <v>33</v>
      </c>
      <c r="K78" s="21" t="s">
        <v>34</v>
      </c>
      <c r="L78" s="56" t="s">
        <v>146</v>
      </c>
      <c r="M78" s="9" t="s">
        <v>147</v>
      </c>
      <c r="N78" s="57">
        <v>32</v>
      </c>
      <c r="O78" s="53">
        <f t="shared" si="12"/>
        <v>12.8</v>
      </c>
      <c r="P78" s="54" t="s">
        <v>32</v>
      </c>
      <c r="Q78" s="21" t="s">
        <v>33</v>
      </c>
      <c r="R78" s="21" t="s">
        <v>34</v>
      </c>
      <c r="S78" s="55" t="s">
        <v>148</v>
      </c>
      <c r="T78" s="21"/>
      <c r="U78" s="53">
        <f t="shared" si="13"/>
        <v>24</v>
      </c>
      <c r="V78" s="54" t="s">
        <v>32</v>
      </c>
      <c r="W78" s="21" t="s">
        <v>33</v>
      </c>
      <c r="X78" s="21" t="s">
        <v>34</v>
      </c>
      <c r="Y78" s="55" t="s">
        <v>149</v>
      </c>
      <c r="AJ78" s="1"/>
      <c r="AK78" s="1"/>
      <c r="AL78" s="1"/>
      <c r="AM78" s="1"/>
      <c r="AN78" s="1"/>
      <c r="AO78" s="1"/>
      <c r="AP78" s="1"/>
    </row>
    <row r="79" spans="1:42" ht="16.5" customHeight="1">
      <c r="A79" s="58">
        <v>32</v>
      </c>
      <c r="B79" s="59">
        <f t="shared" si="10"/>
        <v>12.8</v>
      </c>
      <c r="C79" s="60" t="s">
        <v>32</v>
      </c>
      <c r="D79" s="39" t="s">
        <v>33</v>
      </c>
      <c r="E79" s="39" t="s">
        <v>34</v>
      </c>
      <c r="F79" s="61" t="s">
        <v>150</v>
      </c>
      <c r="G79" s="39"/>
      <c r="H79" s="59">
        <f t="shared" si="11"/>
        <v>24</v>
      </c>
      <c r="I79" s="60" t="s">
        <v>32</v>
      </c>
      <c r="J79" s="39" t="s">
        <v>33</v>
      </c>
      <c r="K79" s="39" t="s">
        <v>34</v>
      </c>
      <c r="L79" s="61" t="s">
        <v>151</v>
      </c>
      <c r="M79" s="65" t="s">
        <v>78</v>
      </c>
      <c r="N79" s="63">
        <v>27</v>
      </c>
      <c r="O79" s="59">
        <f t="shared" si="12"/>
        <v>10.8</v>
      </c>
      <c r="P79" s="60" t="s">
        <v>32</v>
      </c>
      <c r="Q79" s="39" t="s">
        <v>33</v>
      </c>
      <c r="R79" s="39" t="s">
        <v>34</v>
      </c>
      <c r="S79" s="64" t="s">
        <v>152</v>
      </c>
      <c r="T79" s="39"/>
      <c r="U79" s="59">
        <f t="shared" si="13"/>
        <v>20.25</v>
      </c>
      <c r="V79" s="60" t="s">
        <v>32</v>
      </c>
      <c r="W79" s="39" t="s">
        <v>33</v>
      </c>
      <c r="X79" s="39" t="s">
        <v>34</v>
      </c>
      <c r="Y79" s="64" t="s">
        <v>153</v>
      </c>
      <c r="AJ79" s="1"/>
      <c r="AK79" s="1"/>
      <c r="AL79" s="1"/>
      <c r="AM79" s="1"/>
      <c r="AN79" s="1"/>
      <c r="AO79" s="1"/>
      <c r="AP79" s="1"/>
    </row>
    <row r="80" spans="1:42" ht="16.5" customHeight="1">
      <c r="A80" s="52">
        <v>45</v>
      </c>
      <c r="B80" s="53">
        <f t="shared" si="10"/>
        <v>18</v>
      </c>
      <c r="C80" s="54" t="s">
        <v>32</v>
      </c>
      <c r="D80" s="21" t="s">
        <v>33</v>
      </c>
      <c r="E80" s="21" t="s">
        <v>34</v>
      </c>
      <c r="F80" s="55" t="s">
        <v>154</v>
      </c>
      <c r="G80" s="21"/>
      <c r="H80" s="53">
        <f t="shared" si="11"/>
        <v>33.75</v>
      </c>
      <c r="I80" s="54" t="s">
        <v>32</v>
      </c>
      <c r="J80" s="21" t="s">
        <v>33</v>
      </c>
      <c r="K80" s="21" t="s">
        <v>34</v>
      </c>
      <c r="L80" s="70" t="s">
        <v>155</v>
      </c>
      <c r="M80" s="9" t="s">
        <v>156</v>
      </c>
      <c r="N80" s="57">
        <v>29</v>
      </c>
      <c r="O80" s="53">
        <f t="shared" si="12"/>
        <v>11.600000000000001</v>
      </c>
      <c r="P80" s="54" t="s">
        <v>32</v>
      </c>
      <c r="Q80" s="21" t="s">
        <v>33</v>
      </c>
      <c r="R80" s="21" t="s">
        <v>34</v>
      </c>
      <c r="S80" s="55" t="s">
        <v>157</v>
      </c>
      <c r="T80" s="21"/>
      <c r="U80" s="53">
        <f t="shared" si="13"/>
        <v>21.75</v>
      </c>
      <c r="V80" s="54" t="s">
        <v>32</v>
      </c>
      <c r="W80" s="21" t="s">
        <v>33</v>
      </c>
      <c r="X80" s="21" t="s">
        <v>34</v>
      </c>
      <c r="Y80" s="55" t="s">
        <v>158</v>
      </c>
      <c r="AJ80" s="1"/>
      <c r="AK80" s="1"/>
      <c r="AL80" s="1"/>
      <c r="AM80" s="1"/>
      <c r="AN80" s="1"/>
      <c r="AO80" s="1"/>
      <c r="AP80" s="1"/>
    </row>
    <row r="81" spans="1:42" ht="16.5" customHeight="1">
      <c r="A81" s="58">
        <v>26</v>
      </c>
      <c r="B81" s="59">
        <f t="shared" si="10"/>
        <v>10.4</v>
      </c>
      <c r="C81" s="60" t="s">
        <v>32</v>
      </c>
      <c r="D81" s="39" t="s">
        <v>33</v>
      </c>
      <c r="E81" s="39" t="s">
        <v>34</v>
      </c>
      <c r="F81" s="61" t="s">
        <v>159</v>
      </c>
      <c r="G81" s="39"/>
      <c r="H81" s="59">
        <f t="shared" si="11"/>
        <v>19.5</v>
      </c>
      <c r="I81" s="60" t="s">
        <v>32</v>
      </c>
      <c r="J81" s="39" t="s">
        <v>33</v>
      </c>
      <c r="K81" s="39" t="s">
        <v>34</v>
      </c>
      <c r="L81" s="61" t="s">
        <v>160</v>
      </c>
      <c r="M81" s="65" t="s">
        <v>88</v>
      </c>
      <c r="N81" s="63">
        <v>27</v>
      </c>
      <c r="O81" s="59">
        <f t="shared" si="12"/>
        <v>10.8</v>
      </c>
      <c r="P81" s="60" t="s">
        <v>32</v>
      </c>
      <c r="Q81" s="39" t="s">
        <v>33</v>
      </c>
      <c r="R81" s="39" t="s">
        <v>34</v>
      </c>
      <c r="S81" s="64" t="s">
        <v>161</v>
      </c>
      <c r="T81" s="39"/>
      <c r="U81" s="59">
        <f t="shared" si="13"/>
        <v>20.25</v>
      </c>
      <c r="V81" s="60" t="s">
        <v>32</v>
      </c>
      <c r="W81" s="39" t="s">
        <v>33</v>
      </c>
      <c r="X81" s="39" t="s">
        <v>34</v>
      </c>
      <c r="Y81" s="64" t="s">
        <v>162</v>
      </c>
      <c r="AJ81" s="1"/>
      <c r="AK81" s="1"/>
      <c r="AL81" s="1"/>
      <c r="AM81" s="1"/>
      <c r="AN81" s="1"/>
      <c r="AO81" s="1"/>
      <c r="AP81" s="1"/>
    </row>
    <row r="82" spans="1:42" ht="16.5" customHeight="1">
      <c r="A82" s="52">
        <v>36</v>
      </c>
      <c r="B82" s="53">
        <f t="shared" si="10"/>
        <v>14.4</v>
      </c>
      <c r="C82" s="54" t="s">
        <v>32</v>
      </c>
      <c r="D82" s="21" t="s">
        <v>33</v>
      </c>
      <c r="E82" s="21" t="s">
        <v>34</v>
      </c>
      <c r="F82" s="56" t="s">
        <v>163</v>
      </c>
      <c r="G82" s="21"/>
      <c r="H82" s="53">
        <f t="shared" si="11"/>
        <v>27</v>
      </c>
      <c r="I82" s="54" t="s">
        <v>32</v>
      </c>
      <c r="J82" s="21" t="s">
        <v>33</v>
      </c>
      <c r="K82" s="21" t="s">
        <v>34</v>
      </c>
      <c r="L82" s="56" t="s">
        <v>164</v>
      </c>
      <c r="M82" s="9" t="s">
        <v>165</v>
      </c>
      <c r="N82" s="57">
        <v>26</v>
      </c>
      <c r="O82" s="53">
        <f t="shared" si="12"/>
        <v>10.4</v>
      </c>
      <c r="P82" s="54" t="s">
        <v>32</v>
      </c>
      <c r="Q82" s="21" t="s">
        <v>33</v>
      </c>
      <c r="R82" s="21" t="s">
        <v>34</v>
      </c>
      <c r="S82" s="55" t="s">
        <v>166</v>
      </c>
      <c r="T82" s="21"/>
      <c r="U82" s="53">
        <f t="shared" si="13"/>
        <v>19.5</v>
      </c>
      <c r="V82" s="54" t="s">
        <v>32</v>
      </c>
      <c r="W82" s="21" t="s">
        <v>33</v>
      </c>
      <c r="X82" s="21" t="s">
        <v>34</v>
      </c>
      <c r="Y82" s="55" t="s">
        <v>167</v>
      </c>
      <c r="AJ82" s="1"/>
      <c r="AK82" s="1"/>
      <c r="AL82" s="1"/>
      <c r="AM82" s="1"/>
      <c r="AN82" s="1"/>
      <c r="AO82" s="1"/>
      <c r="AP82" s="1"/>
    </row>
    <row r="83" spans="1:42" ht="16.5" customHeight="1">
      <c r="A83" s="58">
        <v>22</v>
      </c>
      <c r="B83" s="59">
        <f t="shared" si="10"/>
        <v>8.8000000000000007</v>
      </c>
      <c r="C83" s="60" t="s">
        <v>32</v>
      </c>
      <c r="D83" s="39" t="s">
        <v>33</v>
      </c>
      <c r="E83" s="39" t="s">
        <v>34</v>
      </c>
      <c r="F83" s="61" t="s">
        <v>168</v>
      </c>
      <c r="G83" s="39"/>
      <c r="H83" s="59">
        <f t="shared" si="11"/>
        <v>16.5</v>
      </c>
      <c r="I83" s="60" t="s">
        <v>32</v>
      </c>
      <c r="J83" s="39" t="s">
        <v>33</v>
      </c>
      <c r="K83" s="39" t="s">
        <v>34</v>
      </c>
      <c r="L83" s="61" t="s">
        <v>169</v>
      </c>
      <c r="M83" s="65" t="s">
        <v>98</v>
      </c>
      <c r="N83" s="63">
        <v>22</v>
      </c>
      <c r="O83" s="59">
        <f t="shared" si="12"/>
        <v>8.8000000000000007</v>
      </c>
      <c r="P83" s="60" t="s">
        <v>32</v>
      </c>
      <c r="Q83" s="39" t="s">
        <v>33</v>
      </c>
      <c r="R83" s="39" t="s">
        <v>34</v>
      </c>
      <c r="S83" s="64" t="s">
        <v>170</v>
      </c>
      <c r="T83" s="39"/>
      <c r="U83" s="59">
        <f t="shared" si="13"/>
        <v>16.5</v>
      </c>
      <c r="V83" s="60" t="s">
        <v>32</v>
      </c>
      <c r="W83" s="39" t="s">
        <v>33</v>
      </c>
      <c r="X83" s="39" t="s">
        <v>34</v>
      </c>
      <c r="Y83" s="64" t="s">
        <v>171</v>
      </c>
      <c r="AJ83" s="2"/>
      <c r="AK83" s="2"/>
      <c r="AL83" s="2"/>
      <c r="AM83" s="2"/>
      <c r="AN83" s="2"/>
      <c r="AO83" s="2"/>
      <c r="AP83" s="2"/>
    </row>
    <row r="84" spans="1:42" ht="16.5" customHeight="1">
      <c r="A84" s="52">
        <v>13</v>
      </c>
      <c r="B84" s="53">
        <f t="shared" si="10"/>
        <v>5.2</v>
      </c>
      <c r="C84" s="54" t="s">
        <v>32</v>
      </c>
      <c r="D84" s="21" t="s">
        <v>33</v>
      </c>
      <c r="E84" s="21" t="s">
        <v>34</v>
      </c>
      <c r="F84" s="55" t="s">
        <v>172</v>
      </c>
      <c r="G84" s="21"/>
      <c r="H84" s="53">
        <f t="shared" si="11"/>
        <v>9.75</v>
      </c>
      <c r="I84" s="54" t="s">
        <v>32</v>
      </c>
      <c r="J84" s="21" t="s">
        <v>33</v>
      </c>
      <c r="K84" s="21" t="s">
        <v>34</v>
      </c>
      <c r="L84" s="55" t="s">
        <v>173</v>
      </c>
      <c r="M84" s="9" t="s">
        <v>103</v>
      </c>
      <c r="N84" s="57">
        <v>16</v>
      </c>
      <c r="O84" s="53">
        <f t="shared" si="12"/>
        <v>6.4</v>
      </c>
      <c r="P84" s="54" t="s">
        <v>32</v>
      </c>
      <c r="Q84" s="21" t="s">
        <v>33</v>
      </c>
      <c r="R84" s="21" t="s">
        <v>34</v>
      </c>
      <c r="S84" s="55" t="s">
        <v>174</v>
      </c>
      <c r="T84" s="21"/>
      <c r="U84" s="53">
        <f t="shared" si="13"/>
        <v>12</v>
      </c>
      <c r="V84" s="54" t="s">
        <v>32</v>
      </c>
      <c r="W84" s="21" t="s">
        <v>33</v>
      </c>
      <c r="X84" s="21" t="s">
        <v>34</v>
      </c>
      <c r="Y84" s="55" t="s">
        <v>175</v>
      </c>
      <c r="AJ84" s="2"/>
      <c r="AK84" s="2"/>
      <c r="AL84" s="2"/>
      <c r="AM84" s="2"/>
      <c r="AN84" s="2"/>
      <c r="AO84" s="2"/>
      <c r="AP84" s="2"/>
    </row>
    <row r="85" spans="1:42" ht="16.5" customHeight="1">
      <c r="A85" s="9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9" t="s">
        <v>106</v>
      </c>
      <c r="N85" s="9"/>
      <c r="O85" s="71"/>
      <c r="P85" s="71"/>
      <c r="Q85" s="71"/>
      <c r="R85" s="71"/>
      <c r="S85" s="71"/>
      <c r="T85" s="71"/>
      <c r="U85" s="71"/>
      <c r="V85" s="54"/>
      <c r="W85" s="1"/>
      <c r="X85" s="1"/>
      <c r="Y85" s="1"/>
      <c r="AJ85" s="2"/>
      <c r="AK85" s="2"/>
      <c r="AL85" s="2"/>
      <c r="AM85" s="2"/>
      <c r="AN85" s="2"/>
      <c r="AO85" s="2"/>
      <c r="AP85" s="2"/>
    </row>
    <row r="86" spans="1:42" ht="16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 t="s">
        <v>107</v>
      </c>
      <c r="N86" s="9"/>
      <c r="O86" s="9"/>
      <c r="P86" s="9"/>
      <c r="Q86" s="9"/>
      <c r="R86" s="9"/>
      <c r="S86" s="9"/>
      <c r="T86" s="9"/>
      <c r="U86" s="9"/>
      <c r="V86" s="54"/>
      <c r="W86" s="1"/>
      <c r="X86" s="1"/>
      <c r="Y86" s="1"/>
      <c r="AJ86" s="2"/>
      <c r="AK86" s="2"/>
      <c r="AL86" s="2"/>
      <c r="AM86" s="2"/>
      <c r="AN86" s="2"/>
      <c r="AO86" s="2"/>
      <c r="AP86" s="2"/>
    </row>
    <row r="87" spans="1:42" ht="16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 t="s">
        <v>108</v>
      </c>
      <c r="N87" s="6"/>
      <c r="O87" s="6"/>
      <c r="P87" s="6"/>
      <c r="Q87" s="6"/>
      <c r="R87" s="6"/>
      <c r="S87" s="6"/>
      <c r="T87" s="6"/>
      <c r="U87" s="6"/>
      <c r="W87" s="2"/>
      <c r="X87" s="2"/>
      <c r="Y87" s="2"/>
      <c r="AJ87" s="2"/>
      <c r="AK87" s="2"/>
      <c r="AL87" s="2"/>
      <c r="AM87" s="2"/>
      <c r="AN87" s="2"/>
      <c r="AO87" s="2"/>
      <c r="AP87" s="2"/>
    </row>
    <row r="88" spans="1:42" ht="16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6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6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6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/>
    <row r="215" spans="1:42" ht="15.75" customHeight="1"/>
    <row r="216" spans="1:42" ht="15.75" customHeight="1"/>
    <row r="217" spans="1:42" ht="15.75" customHeight="1"/>
    <row r="218" spans="1:42" ht="15.75" customHeight="1"/>
    <row r="219" spans="1:42" ht="15.75" customHeight="1"/>
    <row r="220" spans="1:42" ht="15.75" customHeight="1"/>
    <row r="221" spans="1:42" ht="15.75" customHeight="1"/>
    <row r="222" spans="1:42" ht="15.75" customHeight="1"/>
    <row r="223" spans="1:42" ht="15.75" customHeight="1"/>
    <row r="224" spans="1:4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68:Y68"/>
    <mergeCell ref="B69:F69"/>
    <mergeCell ref="H69:L69"/>
    <mergeCell ref="O69:S69"/>
    <mergeCell ref="U69:Y69"/>
    <mergeCell ref="B36:E36"/>
    <mergeCell ref="H36:K36"/>
    <mergeCell ref="O45:S45"/>
    <mergeCell ref="U45:Y45"/>
    <mergeCell ref="A67:Y67"/>
    <mergeCell ref="B38:E38"/>
    <mergeCell ref="H38:K38"/>
    <mergeCell ref="A40:Y40"/>
    <mergeCell ref="A43:Y43"/>
    <mergeCell ref="A44:Y44"/>
    <mergeCell ref="B45:F45"/>
    <mergeCell ref="H45:L45"/>
    <mergeCell ref="A1:Y5"/>
    <mergeCell ref="A14:S14"/>
    <mergeCell ref="A16:M16"/>
    <mergeCell ref="A17:M17"/>
    <mergeCell ref="N17:Y17"/>
  </mergeCells>
  <pageMargins left="0.7" right="0.7" top="0.75" bottom="0.75" header="0" footer="0"/>
  <pageSetup orientation="landscape"/>
  <headerFooter>
    <oddFooter>&amp;CSivu &amp;P&amp;RLaatinut A.Hammar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showGridLines="0" topLeftCell="A15" workbookViewId="0"/>
  </sheetViews>
  <sheetFormatPr defaultColWidth="12.5703125" defaultRowHeight="15" customHeight="1"/>
  <cols>
    <col min="1" max="6" width="11.4257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headerFooter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000"/>
  <sheetViews>
    <sheetView workbookViewId="0"/>
  </sheetViews>
  <sheetFormatPr defaultColWidth="12.5703125" defaultRowHeight="15" customHeight="1"/>
  <cols>
    <col min="1" max="8" width="11.42578125" customWidth="1"/>
  </cols>
  <sheetData>
    <row r="1" spans="2:8" ht="14.25" customHeight="1"/>
    <row r="2" spans="2:8" ht="14.25" customHeight="1"/>
    <row r="3" spans="2:8" ht="14.25" customHeight="1"/>
    <row r="4" spans="2:8" ht="14.25" customHeight="1"/>
    <row r="5" spans="2:8" ht="16.5" customHeight="1">
      <c r="B5" s="3" t="s">
        <v>0</v>
      </c>
      <c r="C5" s="4"/>
      <c r="D5" s="5">
        <v>0.4</v>
      </c>
      <c r="E5" s="3" t="s">
        <v>1</v>
      </c>
      <c r="F5" s="6"/>
      <c r="H5" s="2"/>
    </row>
    <row r="6" spans="2:8" ht="16.5" customHeight="1">
      <c r="B6" s="3" t="s">
        <v>2</v>
      </c>
      <c r="D6" s="5">
        <v>0.75</v>
      </c>
      <c r="E6" s="3" t="s">
        <v>1</v>
      </c>
      <c r="F6" s="6"/>
      <c r="H6" s="2"/>
    </row>
    <row r="7" spans="2:8" ht="16.5" customHeight="1">
      <c r="B7" s="3" t="s">
        <v>3</v>
      </c>
      <c r="D7" s="5">
        <v>0.9</v>
      </c>
      <c r="E7" s="3" t="s">
        <v>1</v>
      </c>
      <c r="F7" s="6"/>
      <c r="H7" s="2"/>
    </row>
    <row r="8" spans="2:8" ht="16.5" customHeight="1">
      <c r="B8" s="6"/>
      <c r="C8" s="7"/>
      <c r="D8" s="3"/>
      <c r="E8" s="6"/>
      <c r="F8" s="6"/>
      <c r="H8" s="2"/>
    </row>
    <row r="9" spans="2:8" ht="16.5" customHeight="1">
      <c r="B9" s="3" t="s">
        <v>176</v>
      </c>
      <c r="C9" s="6"/>
      <c r="D9" s="6"/>
      <c r="E9" s="6"/>
      <c r="F9" s="6"/>
      <c r="H9" s="2"/>
    </row>
    <row r="10" spans="2:8" ht="16.5" customHeight="1">
      <c r="B10" s="3" t="s">
        <v>177</v>
      </c>
      <c r="C10" s="6"/>
      <c r="D10" s="6"/>
      <c r="E10" s="6"/>
      <c r="F10" s="6"/>
      <c r="H10" s="2"/>
    </row>
    <row r="11" spans="2:8" ht="16.5" customHeight="1">
      <c r="B11" s="3" t="s">
        <v>6</v>
      </c>
      <c r="C11" s="6"/>
      <c r="D11" s="6"/>
      <c r="E11" s="6"/>
      <c r="F11" s="6"/>
      <c r="H11" s="2"/>
    </row>
    <row r="12" spans="2:8" ht="16.5" customHeight="1">
      <c r="B12" s="3"/>
      <c r="C12" s="6"/>
      <c r="D12" s="6"/>
      <c r="E12" s="6"/>
      <c r="F12" s="6"/>
      <c r="H12" s="2"/>
    </row>
    <row r="13" spans="2:8" ht="16.5" customHeight="1">
      <c r="B13" s="3" t="s">
        <v>178</v>
      </c>
      <c r="C13" s="6"/>
      <c r="D13" s="6"/>
      <c r="E13" s="6"/>
      <c r="F13" s="6"/>
      <c r="H13" s="2"/>
    </row>
    <row r="14" spans="2:8" ht="16.5" customHeight="1">
      <c r="B14" s="3"/>
      <c r="C14" s="6"/>
      <c r="D14" s="6"/>
      <c r="E14" s="6"/>
      <c r="F14" s="6"/>
      <c r="H14" s="2"/>
    </row>
    <row r="15" spans="2:8" ht="16.5" customHeight="1">
      <c r="B15" s="3" t="s">
        <v>179</v>
      </c>
      <c r="C15" s="6"/>
      <c r="D15" s="6"/>
      <c r="E15" s="6"/>
      <c r="F15" s="6"/>
      <c r="H15" s="2"/>
    </row>
    <row r="16" spans="2:8" ht="16.5" customHeight="1">
      <c r="B16" s="3" t="s">
        <v>180</v>
      </c>
      <c r="C16" s="6"/>
      <c r="D16" s="6"/>
      <c r="E16" s="6"/>
      <c r="F16" s="6"/>
      <c r="H16" s="2"/>
    </row>
    <row r="17" spans="2:8" ht="16.5" customHeight="1">
      <c r="B17" s="3"/>
      <c r="C17" s="6"/>
      <c r="D17" s="6"/>
      <c r="E17" s="6"/>
      <c r="F17" s="6"/>
      <c r="H17" s="2"/>
    </row>
    <row r="18" spans="2:8" ht="16.5" customHeight="1">
      <c r="B18" s="3" t="s">
        <v>181</v>
      </c>
      <c r="C18" s="6"/>
      <c r="D18" s="6"/>
      <c r="E18" s="6"/>
      <c r="F18" s="6"/>
      <c r="H18" s="2"/>
    </row>
    <row r="19" spans="2:8" ht="16.5" customHeight="1">
      <c r="B19" s="6"/>
      <c r="C19" s="6"/>
      <c r="D19" s="6"/>
      <c r="E19" s="6"/>
      <c r="F19" s="6"/>
      <c r="H19" s="2"/>
    </row>
    <row r="20" spans="2:8" ht="16.5" customHeight="1">
      <c r="B20" s="3" t="s">
        <v>182</v>
      </c>
      <c r="C20" s="6"/>
      <c r="D20" s="6"/>
      <c r="E20" s="6"/>
      <c r="F20" s="6"/>
      <c r="H20" s="2"/>
    </row>
    <row r="21" spans="2:8" ht="16.5" customHeight="1">
      <c r="B21" s="3" t="s">
        <v>14</v>
      </c>
      <c r="C21" s="6"/>
      <c r="D21" s="6"/>
      <c r="E21" s="6"/>
      <c r="F21" s="6"/>
      <c r="H21" s="2"/>
    </row>
    <row r="22" spans="2:8" ht="16.5" customHeight="1">
      <c r="B22" s="8" t="s">
        <v>183</v>
      </c>
      <c r="C22" s="2"/>
      <c r="D22" s="2"/>
      <c r="E22" s="2"/>
      <c r="F22" s="2"/>
      <c r="G22" s="2"/>
      <c r="H22" s="2"/>
    </row>
    <row r="23" spans="2:8" ht="14.25" customHeight="1">
      <c r="B23" s="2"/>
      <c r="C23" s="2"/>
      <c r="D23" s="2"/>
      <c r="E23" s="2"/>
      <c r="F23" s="2"/>
      <c r="G23" s="2"/>
      <c r="H23" s="2"/>
    </row>
    <row r="24" spans="2:8" ht="14.25" customHeight="1">
      <c r="B24" s="4" t="s">
        <v>184</v>
      </c>
      <c r="C24" s="2"/>
      <c r="D24" s="2"/>
      <c r="E24" s="2"/>
      <c r="F24" s="2"/>
      <c r="G24" s="2"/>
      <c r="H24" s="2"/>
    </row>
    <row r="25" spans="2:8" ht="14.25" customHeight="1">
      <c r="B25" s="2"/>
      <c r="C25" s="2"/>
      <c r="D25" s="2"/>
      <c r="E25" s="2"/>
      <c r="F25" s="2"/>
      <c r="G25" s="2"/>
      <c r="H25" s="2"/>
    </row>
    <row r="26" spans="2:8" ht="16.5" customHeight="1">
      <c r="B26" s="10" t="s">
        <v>185</v>
      </c>
      <c r="C26" s="6"/>
      <c r="D26" s="2"/>
      <c r="E26" s="2"/>
      <c r="F26" s="2"/>
      <c r="G26" s="2"/>
      <c r="H26" s="2"/>
    </row>
    <row r="27" spans="2:8" ht="14.25" customHeight="1">
      <c r="E27" s="2"/>
      <c r="F27" s="2"/>
      <c r="G27" s="2"/>
      <c r="H27" s="2"/>
    </row>
    <row r="28" spans="2:8" ht="14.25" customHeight="1">
      <c r="B28" s="4" t="s">
        <v>18</v>
      </c>
      <c r="C28" s="11"/>
      <c r="D28" s="15"/>
      <c r="E28" s="2"/>
      <c r="F28" s="2"/>
      <c r="G28" s="2"/>
      <c r="H28" s="2"/>
    </row>
    <row r="29" spans="2:8" ht="14.25" customHeight="1">
      <c r="B29" s="2" t="s">
        <v>186</v>
      </c>
      <c r="C29" s="2" t="s">
        <v>20</v>
      </c>
      <c r="D29" s="2" t="s">
        <v>21</v>
      </c>
      <c r="E29" s="12" t="s">
        <v>3</v>
      </c>
      <c r="F29" s="2"/>
      <c r="G29" s="2"/>
      <c r="H29" s="2"/>
    </row>
    <row r="30" spans="2:8" ht="14.25" customHeight="1">
      <c r="B30" s="2" t="s">
        <v>187</v>
      </c>
      <c r="C30" s="4" t="s">
        <v>188</v>
      </c>
      <c r="D30" s="14" t="e">
        <f>$B30*$D$5</f>
        <v>#VALUE!</v>
      </c>
      <c r="E30" s="2"/>
      <c r="F30" s="2"/>
      <c r="G30" s="2"/>
      <c r="H30" s="2"/>
    </row>
    <row r="31" spans="2:8" ht="14.25" customHeight="1">
      <c r="B31" s="2">
        <v>7</v>
      </c>
      <c r="C31" s="14">
        <f t="shared" ref="C31:C70" si="0">$B31*$D$5</f>
        <v>2.8000000000000003</v>
      </c>
      <c r="D31" s="14">
        <f t="shared" ref="D31:D70" si="1">$B31*$D$6</f>
        <v>5.25</v>
      </c>
      <c r="E31" s="14">
        <f t="shared" ref="E31:E70" si="2">$B31*$D$7</f>
        <v>6.3</v>
      </c>
      <c r="F31" s="2"/>
      <c r="G31" s="2"/>
      <c r="H31" s="2"/>
    </row>
    <row r="32" spans="2:8" ht="14.25" customHeight="1">
      <c r="B32" s="2">
        <f t="shared" ref="B32:B70" si="3">+B31+1</f>
        <v>8</v>
      </c>
      <c r="C32" s="14">
        <f t="shared" si="0"/>
        <v>3.2</v>
      </c>
      <c r="D32" s="14">
        <f t="shared" si="1"/>
        <v>6</v>
      </c>
      <c r="E32" s="14">
        <f t="shared" si="2"/>
        <v>7.2</v>
      </c>
      <c r="F32" s="2"/>
      <c r="G32" s="2"/>
      <c r="H32" s="2"/>
    </row>
    <row r="33" spans="2:8" ht="14.25" customHeight="1">
      <c r="B33" s="2">
        <f t="shared" si="3"/>
        <v>9</v>
      </c>
      <c r="C33" s="14">
        <f t="shared" si="0"/>
        <v>3.6</v>
      </c>
      <c r="D33" s="14">
        <f t="shared" si="1"/>
        <v>6.75</v>
      </c>
      <c r="E33" s="14">
        <f t="shared" si="2"/>
        <v>8.1</v>
      </c>
      <c r="F33" s="2"/>
      <c r="G33" s="2"/>
      <c r="H33" s="2"/>
    </row>
    <row r="34" spans="2:8" ht="14.25" customHeight="1">
      <c r="B34" s="2">
        <f t="shared" si="3"/>
        <v>10</v>
      </c>
      <c r="C34" s="14">
        <f t="shared" si="0"/>
        <v>4</v>
      </c>
      <c r="D34" s="14">
        <f t="shared" si="1"/>
        <v>7.5</v>
      </c>
      <c r="E34" s="14">
        <f t="shared" si="2"/>
        <v>9</v>
      </c>
      <c r="F34" s="2"/>
      <c r="G34" s="2"/>
      <c r="H34" s="2"/>
    </row>
    <row r="35" spans="2:8" ht="14.25" customHeight="1">
      <c r="B35" s="2">
        <f t="shared" si="3"/>
        <v>11</v>
      </c>
      <c r="C35" s="14">
        <f t="shared" si="0"/>
        <v>4.4000000000000004</v>
      </c>
      <c r="D35" s="14">
        <f t="shared" si="1"/>
        <v>8.25</v>
      </c>
      <c r="E35" s="14">
        <f t="shared" si="2"/>
        <v>9.9</v>
      </c>
    </row>
    <row r="36" spans="2:8" ht="14.25" customHeight="1">
      <c r="B36" s="2">
        <f t="shared" si="3"/>
        <v>12</v>
      </c>
      <c r="C36" s="14">
        <f t="shared" si="0"/>
        <v>4.8000000000000007</v>
      </c>
      <c r="D36" s="14">
        <f t="shared" si="1"/>
        <v>9</v>
      </c>
      <c r="E36" s="14">
        <f t="shared" si="2"/>
        <v>10.8</v>
      </c>
    </row>
    <row r="37" spans="2:8" ht="14.25" customHeight="1">
      <c r="B37" s="2">
        <f t="shared" si="3"/>
        <v>13</v>
      </c>
      <c r="C37" s="14">
        <f t="shared" si="0"/>
        <v>5.2</v>
      </c>
      <c r="D37" s="14">
        <f t="shared" si="1"/>
        <v>9.75</v>
      </c>
      <c r="E37" s="14">
        <f t="shared" si="2"/>
        <v>11.700000000000001</v>
      </c>
    </row>
    <row r="38" spans="2:8" ht="14.25" customHeight="1">
      <c r="B38" s="2">
        <f t="shared" si="3"/>
        <v>14</v>
      </c>
      <c r="C38" s="14">
        <f t="shared" si="0"/>
        <v>5.6000000000000005</v>
      </c>
      <c r="D38" s="14">
        <f t="shared" si="1"/>
        <v>10.5</v>
      </c>
      <c r="E38" s="14">
        <f t="shared" si="2"/>
        <v>12.6</v>
      </c>
    </row>
    <row r="39" spans="2:8" ht="14.25" customHeight="1">
      <c r="B39" s="2">
        <f t="shared" si="3"/>
        <v>15</v>
      </c>
      <c r="C39" s="14">
        <f t="shared" si="0"/>
        <v>6</v>
      </c>
      <c r="D39" s="14">
        <f t="shared" si="1"/>
        <v>11.25</v>
      </c>
      <c r="E39" s="14">
        <f t="shared" si="2"/>
        <v>13.5</v>
      </c>
    </row>
    <row r="40" spans="2:8" ht="14.25" customHeight="1">
      <c r="B40" s="2">
        <f t="shared" si="3"/>
        <v>16</v>
      </c>
      <c r="C40" s="14">
        <f t="shared" si="0"/>
        <v>6.4</v>
      </c>
      <c r="D40" s="14">
        <f t="shared" si="1"/>
        <v>12</v>
      </c>
      <c r="E40" s="14">
        <f t="shared" si="2"/>
        <v>14.4</v>
      </c>
    </row>
    <row r="41" spans="2:8" ht="14.25" customHeight="1">
      <c r="B41" s="2">
        <f t="shared" si="3"/>
        <v>17</v>
      </c>
      <c r="C41" s="14">
        <f t="shared" si="0"/>
        <v>6.8000000000000007</v>
      </c>
      <c r="D41" s="14">
        <f t="shared" si="1"/>
        <v>12.75</v>
      </c>
      <c r="E41" s="14">
        <f t="shared" si="2"/>
        <v>15.3</v>
      </c>
    </row>
    <row r="42" spans="2:8" ht="14.25" customHeight="1">
      <c r="B42" s="2">
        <f t="shared" si="3"/>
        <v>18</v>
      </c>
      <c r="C42" s="14">
        <f t="shared" si="0"/>
        <v>7.2</v>
      </c>
      <c r="D42" s="14">
        <f t="shared" si="1"/>
        <v>13.5</v>
      </c>
      <c r="E42" s="14">
        <f t="shared" si="2"/>
        <v>16.2</v>
      </c>
    </row>
    <row r="43" spans="2:8" ht="14.25" customHeight="1">
      <c r="B43" s="2">
        <f t="shared" si="3"/>
        <v>19</v>
      </c>
      <c r="C43" s="14">
        <f t="shared" si="0"/>
        <v>7.6000000000000005</v>
      </c>
      <c r="D43" s="14">
        <f t="shared" si="1"/>
        <v>14.25</v>
      </c>
      <c r="E43" s="14">
        <f t="shared" si="2"/>
        <v>17.100000000000001</v>
      </c>
    </row>
    <row r="44" spans="2:8" ht="14.25" customHeight="1">
      <c r="B44" s="2">
        <f t="shared" si="3"/>
        <v>20</v>
      </c>
      <c r="C44" s="14">
        <f t="shared" si="0"/>
        <v>8</v>
      </c>
      <c r="D44" s="14">
        <f t="shared" si="1"/>
        <v>15</v>
      </c>
      <c r="E44" s="14">
        <f t="shared" si="2"/>
        <v>18</v>
      </c>
    </row>
    <row r="45" spans="2:8" ht="14.25" customHeight="1">
      <c r="B45" s="2">
        <f t="shared" si="3"/>
        <v>21</v>
      </c>
      <c r="C45" s="14">
        <f t="shared" si="0"/>
        <v>8.4</v>
      </c>
      <c r="D45" s="14">
        <f t="shared" si="1"/>
        <v>15.75</v>
      </c>
      <c r="E45" s="14">
        <f t="shared" si="2"/>
        <v>18.900000000000002</v>
      </c>
    </row>
    <row r="46" spans="2:8" ht="14.25" customHeight="1">
      <c r="B46" s="2">
        <f t="shared" si="3"/>
        <v>22</v>
      </c>
      <c r="C46" s="14">
        <f t="shared" si="0"/>
        <v>8.8000000000000007</v>
      </c>
      <c r="D46" s="14">
        <f t="shared" si="1"/>
        <v>16.5</v>
      </c>
      <c r="E46" s="14">
        <f t="shared" si="2"/>
        <v>19.8</v>
      </c>
    </row>
    <row r="47" spans="2:8" ht="14.25" customHeight="1">
      <c r="B47" s="2">
        <f t="shared" si="3"/>
        <v>23</v>
      </c>
      <c r="C47" s="14">
        <f t="shared" si="0"/>
        <v>9.2000000000000011</v>
      </c>
      <c r="D47" s="14">
        <f t="shared" si="1"/>
        <v>17.25</v>
      </c>
      <c r="E47" s="14">
        <f t="shared" si="2"/>
        <v>20.7</v>
      </c>
    </row>
    <row r="48" spans="2:8" ht="14.25" customHeight="1">
      <c r="B48" s="2">
        <f t="shared" si="3"/>
        <v>24</v>
      </c>
      <c r="C48" s="14">
        <f t="shared" si="0"/>
        <v>9.6000000000000014</v>
      </c>
      <c r="D48" s="14">
        <f t="shared" si="1"/>
        <v>18</v>
      </c>
      <c r="E48" s="14">
        <f t="shared" si="2"/>
        <v>21.6</v>
      </c>
    </row>
    <row r="49" spans="2:5" ht="14.25" customHeight="1">
      <c r="B49" s="2">
        <f t="shared" si="3"/>
        <v>25</v>
      </c>
      <c r="C49" s="14">
        <f t="shared" si="0"/>
        <v>10</v>
      </c>
      <c r="D49" s="14">
        <f t="shared" si="1"/>
        <v>18.75</v>
      </c>
      <c r="E49" s="14">
        <f t="shared" si="2"/>
        <v>22.5</v>
      </c>
    </row>
    <row r="50" spans="2:5" ht="14.25" customHeight="1">
      <c r="B50" s="2">
        <f t="shared" si="3"/>
        <v>26</v>
      </c>
      <c r="C50" s="14">
        <f t="shared" si="0"/>
        <v>10.4</v>
      </c>
      <c r="D50" s="14">
        <f t="shared" si="1"/>
        <v>19.5</v>
      </c>
      <c r="E50" s="14">
        <f t="shared" si="2"/>
        <v>23.400000000000002</v>
      </c>
    </row>
    <row r="51" spans="2:5" ht="14.25" customHeight="1">
      <c r="B51" s="2">
        <f t="shared" si="3"/>
        <v>27</v>
      </c>
      <c r="C51" s="14">
        <f t="shared" si="0"/>
        <v>10.8</v>
      </c>
      <c r="D51" s="14">
        <f t="shared" si="1"/>
        <v>20.25</v>
      </c>
      <c r="E51" s="14">
        <f t="shared" si="2"/>
        <v>24.3</v>
      </c>
    </row>
    <row r="52" spans="2:5" ht="14.25" customHeight="1">
      <c r="B52" s="2">
        <f t="shared" si="3"/>
        <v>28</v>
      </c>
      <c r="C52" s="14">
        <f t="shared" si="0"/>
        <v>11.200000000000001</v>
      </c>
      <c r="D52" s="14">
        <f t="shared" si="1"/>
        <v>21</v>
      </c>
      <c r="E52" s="14">
        <f t="shared" si="2"/>
        <v>25.2</v>
      </c>
    </row>
    <row r="53" spans="2:5" ht="14.25" customHeight="1">
      <c r="B53" s="2">
        <f t="shared" si="3"/>
        <v>29</v>
      </c>
      <c r="C53" s="14">
        <f t="shared" si="0"/>
        <v>11.600000000000001</v>
      </c>
      <c r="D53" s="14">
        <f t="shared" si="1"/>
        <v>21.75</v>
      </c>
      <c r="E53" s="14">
        <f t="shared" si="2"/>
        <v>26.1</v>
      </c>
    </row>
    <row r="54" spans="2:5" ht="14.25" customHeight="1">
      <c r="B54" s="2">
        <f t="shared" si="3"/>
        <v>30</v>
      </c>
      <c r="C54" s="14">
        <f t="shared" si="0"/>
        <v>12</v>
      </c>
      <c r="D54" s="14">
        <f t="shared" si="1"/>
        <v>22.5</v>
      </c>
      <c r="E54" s="14">
        <f t="shared" si="2"/>
        <v>27</v>
      </c>
    </row>
    <row r="55" spans="2:5" ht="14.25" customHeight="1">
      <c r="B55" s="2">
        <f t="shared" si="3"/>
        <v>31</v>
      </c>
      <c r="C55" s="14">
        <f t="shared" si="0"/>
        <v>12.4</v>
      </c>
      <c r="D55" s="14">
        <f t="shared" si="1"/>
        <v>23.25</v>
      </c>
      <c r="E55" s="14">
        <f t="shared" si="2"/>
        <v>27.900000000000002</v>
      </c>
    </row>
    <row r="56" spans="2:5" ht="14.25" customHeight="1">
      <c r="B56" s="2">
        <f t="shared" si="3"/>
        <v>32</v>
      </c>
      <c r="C56" s="14">
        <f t="shared" si="0"/>
        <v>12.8</v>
      </c>
      <c r="D56" s="14">
        <f t="shared" si="1"/>
        <v>24</v>
      </c>
      <c r="E56" s="14">
        <f t="shared" si="2"/>
        <v>28.8</v>
      </c>
    </row>
    <row r="57" spans="2:5" ht="14.25" customHeight="1">
      <c r="B57" s="2">
        <f t="shared" si="3"/>
        <v>33</v>
      </c>
      <c r="C57" s="14">
        <f t="shared" si="0"/>
        <v>13.200000000000001</v>
      </c>
      <c r="D57" s="14">
        <f t="shared" si="1"/>
        <v>24.75</v>
      </c>
      <c r="E57" s="14">
        <f t="shared" si="2"/>
        <v>29.7</v>
      </c>
    </row>
    <row r="58" spans="2:5" ht="14.25" customHeight="1">
      <c r="B58" s="2">
        <f t="shared" si="3"/>
        <v>34</v>
      </c>
      <c r="C58" s="14">
        <f t="shared" si="0"/>
        <v>13.600000000000001</v>
      </c>
      <c r="D58" s="14">
        <f t="shared" si="1"/>
        <v>25.5</v>
      </c>
      <c r="E58" s="14">
        <f t="shared" si="2"/>
        <v>30.6</v>
      </c>
    </row>
    <row r="59" spans="2:5" ht="14.25" customHeight="1">
      <c r="B59" s="2">
        <f t="shared" si="3"/>
        <v>35</v>
      </c>
      <c r="C59" s="14">
        <f t="shared" si="0"/>
        <v>14</v>
      </c>
      <c r="D59" s="14">
        <f t="shared" si="1"/>
        <v>26.25</v>
      </c>
      <c r="E59" s="14">
        <f t="shared" si="2"/>
        <v>31.5</v>
      </c>
    </row>
    <row r="60" spans="2:5" ht="14.25" customHeight="1">
      <c r="B60" s="2">
        <f t="shared" si="3"/>
        <v>36</v>
      </c>
      <c r="C60" s="14">
        <f t="shared" si="0"/>
        <v>14.4</v>
      </c>
      <c r="D60" s="14">
        <f t="shared" si="1"/>
        <v>27</v>
      </c>
      <c r="E60" s="14">
        <f t="shared" si="2"/>
        <v>32.4</v>
      </c>
    </row>
    <row r="61" spans="2:5" ht="14.25" customHeight="1">
      <c r="B61" s="2">
        <f t="shared" si="3"/>
        <v>37</v>
      </c>
      <c r="C61" s="14">
        <f t="shared" si="0"/>
        <v>14.8</v>
      </c>
      <c r="D61" s="14">
        <f t="shared" si="1"/>
        <v>27.75</v>
      </c>
      <c r="E61" s="14">
        <f t="shared" si="2"/>
        <v>33.300000000000004</v>
      </c>
    </row>
    <row r="62" spans="2:5" ht="14.25" customHeight="1">
      <c r="B62" s="2">
        <f t="shared" si="3"/>
        <v>38</v>
      </c>
      <c r="C62" s="14">
        <f t="shared" si="0"/>
        <v>15.200000000000001</v>
      </c>
      <c r="D62" s="14">
        <f t="shared" si="1"/>
        <v>28.5</v>
      </c>
      <c r="E62" s="14">
        <f t="shared" si="2"/>
        <v>34.200000000000003</v>
      </c>
    </row>
    <row r="63" spans="2:5" ht="14.25" customHeight="1">
      <c r="B63" s="2">
        <f t="shared" si="3"/>
        <v>39</v>
      </c>
      <c r="C63" s="14">
        <f t="shared" si="0"/>
        <v>15.600000000000001</v>
      </c>
      <c r="D63" s="14">
        <f t="shared" si="1"/>
        <v>29.25</v>
      </c>
      <c r="E63" s="14">
        <f t="shared" si="2"/>
        <v>35.1</v>
      </c>
    </row>
    <row r="64" spans="2:5" ht="14.25" customHeight="1">
      <c r="B64" s="2">
        <f t="shared" si="3"/>
        <v>40</v>
      </c>
      <c r="C64" s="14">
        <f t="shared" si="0"/>
        <v>16</v>
      </c>
      <c r="D64" s="14">
        <f t="shared" si="1"/>
        <v>30</v>
      </c>
      <c r="E64" s="14">
        <f t="shared" si="2"/>
        <v>36</v>
      </c>
    </row>
    <row r="65" spans="2:5" ht="14.25" customHeight="1">
      <c r="B65" s="2">
        <f t="shared" si="3"/>
        <v>41</v>
      </c>
      <c r="C65" s="14">
        <f t="shared" si="0"/>
        <v>16.400000000000002</v>
      </c>
      <c r="D65" s="14">
        <f t="shared" si="1"/>
        <v>30.75</v>
      </c>
      <c r="E65" s="14">
        <f t="shared" si="2"/>
        <v>36.9</v>
      </c>
    </row>
    <row r="66" spans="2:5" ht="14.25" customHeight="1">
      <c r="B66" s="2">
        <f t="shared" si="3"/>
        <v>42</v>
      </c>
      <c r="C66" s="14">
        <f t="shared" si="0"/>
        <v>16.8</v>
      </c>
      <c r="D66" s="14">
        <f t="shared" si="1"/>
        <v>31.5</v>
      </c>
      <c r="E66" s="14">
        <f t="shared" si="2"/>
        <v>37.800000000000004</v>
      </c>
    </row>
    <row r="67" spans="2:5" ht="14.25" customHeight="1">
      <c r="B67" s="2">
        <f t="shared" si="3"/>
        <v>43</v>
      </c>
      <c r="C67" s="14">
        <f t="shared" si="0"/>
        <v>17.2</v>
      </c>
      <c r="D67" s="14">
        <f t="shared" si="1"/>
        <v>32.25</v>
      </c>
      <c r="E67" s="14">
        <f t="shared" si="2"/>
        <v>38.700000000000003</v>
      </c>
    </row>
    <row r="68" spans="2:5" ht="14.25" customHeight="1">
      <c r="B68" s="2">
        <f t="shared" si="3"/>
        <v>44</v>
      </c>
      <c r="C68" s="14">
        <f t="shared" si="0"/>
        <v>17.600000000000001</v>
      </c>
      <c r="D68" s="14">
        <f t="shared" si="1"/>
        <v>33</v>
      </c>
      <c r="E68" s="14">
        <f t="shared" si="2"/>
        <v>39.6</v>
      </c>
    </row>
    <row r="69" spans="2:5" ht="14.25" customHeight="1">
      <c r="B69" s="2">
        <f t="shared" si="3"/>
        <v>45</v>
      </c>
      <c r="C69" s="14">
        <f t="shared" si="0"/>
        <v>18</v>
      </c>
      <c r="D69" s="14">
        <f t="shared" si="1"/>
        <v>33.75</v>
      </c>
      <c r="E69" s="14">
        <f t="shared" si="2"/>
        <v>40.5</v>
      </c>
    </row>
    <row r="70" spans="2:5" ht="14.25" customHeight="1">
      <c r="B70" s="2">
        <f t="shared" si="3"/>
        <v>46</v>
      </c>
      <c r="C70" s="14">
        <f t="shared" si="0"/>
        <v>18.400000000000002</v>
      </c>
      <c r="D70" s="14">
        <f t="shared" si="1"/>
        <v>34.5</v>
      </c>
      <c r="E70" s="14">
        <f t="shared" si="2"/>
        <v>41.4</v>
      </c>
    </row>
    <row r="71" spans="2:5" ht="12.75" customHeight="1"/>
    <row r="72" spans="2:5" ht="12.75" customHeight="1"/>
    <row r="73" spans="2:5" ht="12.75" customHeight="1"/>
    <row r="74" spans="2:5" ht="12.75" customHeight="1"/>
    <row r="75" spans="2:5" ht="12.75" customHeight="1"/>
    <row r="76" spans="2:5" ht="12.75" customHeight="1"/>
    <row r="77" spans="2:5" ht="12.75" customHeight="1"/>
    <row r="78" spans="2:5" ht="12.75" customHeight="1"/>
    <row r="79" spans="2:5" ht="12.75" customHeight="1"/>
    <row r="80" spans="2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headerFooter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Taulukko1</vt:lpstr>
      <vt:lpstr>Taulukko2</vt:lpstr>
      <vt:lpstr>Taulukko3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MLK</dc:creator>
  <cp:lastModifiedBy>Marja-Liisa Kotikuusi</cp:lastModifiedBy>
  <dcterms:created xsi:type="dcterms:W3CDTF">2025-01-02T10:41:35Z</dcterms:created>
  <dcterms:modified xsi:type="dcterms:W3CDTF">2025-01-02T10:42:11Z</dcterms:modified>
</cp:coreProperties>
</file>